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80" windowWidth="19440" windowHeight="7605" activeTab="0"/>
  </bookViews>
  <sheets>
    <sheet name="Planilha Orcamentaria" sheetId="1" r:id="rId1"/>
  </sheets>
  <definedNames>
    <definedName name="_xlnm.Print_Area" localSheetId="0">'Planilha Orcamentaria'!$A$1:$I$55</definedName>
    <definedName name="_xlnm.Print_Area" localSheetId="0">'Planilha Orcamentaria'!$B$1:$I$57</definedName>
  </definedNames>
  <calcPr fullCalcOnLoad="1"/>
</workbook>
</file>

<file path=xl/sharedStrings.xml><?xml version="1.0" encoding="utf-8"?>
<sst xmlns="http://schemas.openxmlformats.org/spreadsheetml/2006/main" count="161" uniqueCount="129">
  <si>
    <t xml:space="preserve">FORMA DE EXECUÇÃO: </t>
  </si>
  <si>
    <t>DIRETA</t>
  </si>
  <si>
    <t>(   X  )</t>
  </si>
  <si>
    <t>INDIRETA</t>
  </si>
  <si>
    <t>LDI</t>
  </si>
  <si>
    <t>ITEM</t>
  </si>
  <si>
    <t>CÓDIGO</t>
  </si>
  <si>
    <t>DESCRIÇÃO</t>
  </si>
  <si>
    <t>QUANT.</t>
  </si>
  <si>
    <t>PREÇO UNITÁRIO S/ LDI</t>
  </si>
  <si>
    <t>PREÇO UNITÁRIO C/ LDI</t>
  </si>
  <si>
    <t>PREÇO TOTAL</t>
  </si>
  <si>
    <t>1.1</t>
  </si>
  <si>
    <t>m2</t>
  </si>
  <si>
    <t>Sub-total ---------&gt;</t>
  </si>
  <si>
    <t>m</t>
  </si>
  <si>
    <t>SERVIÇOS COMPLEMENTARES</t>
  </si>
  <si>
    <t>unid.</t>
  </si>
  <si>
    <t>TOTAL GERAL DA OBRA</t>
  </si>
  <si>
    <t>UNID.</t>
  </si>
  <si>
    <t>3.1</t>
  </si>
  <si>
    <t>4.1</t>
  </si>
  <si>
    <t>4.2</t>
  </si>
  <si>
    <t>4.3</t>
  </si>
  <si>
    <t>4.4</t>
  </si>
  <si>
    <t>5.1</t>
  </si>
  <si>
    <t>5.2</t>
  </si>
  <si>
    <t>5.3</t>
  </si>
  <si>
    <t>6.1</t>
  </si>
  <si>
    <t>DEMOLIÇÕES:</t>
  </si>
  <si>
    <t>COBERTURA:</t>
  </si>
  <si>
    <t>ED-48481</t>
  </si>
  <si>
    <t>ED-48513</t>
  </si>
  <si>
    <t>REMOÇÃO DE TELHA CERÂMICA COLONIAL OU FRANCESA PARA REAPROVEITAMENTO, INCLUSIVE AFASTAMENTO E EMPILHAMENTO</t>
  </si>
  <si>
    <t>Prefeito Municipal</t>
  </si>
  <si>
    <t>2.1</t>
  </si>
  <si>
    <t>2.2</t>
  </si>
  <si>
    <t>2.3</t>
  </si>
  <si>
    <t>2.4</t>
  </si>
  <si>
    <t>2.5</t>
  </si>
  <si>
    <t>5.4</t>
  </si>
  <si>
    <t>6.2</t>
  </si>
  <si>
    <t>FOLHA Nº: 01/01</t>
  </si>
  <si>
    <t>PLANILHA ORÇAMENTÁRIA DE CUSTOS</t>
  </si>
  <si>
    <t>PREFEITURA: MUNICIPAL DE CAMPO AZUL</t>
  </si>
  <si>
    <t>LOCAL: RUA ZEZINHO DE BIDUCA - S/N - ESQUINA COM RUA ANTÔNIO COSTA - CENTRO - CAMPO AZUL/MG</t>
  </si>
  <si>
    <t>REGIÃO/MÊS DE REFERÊNCIA: SETOP NORTE - JULHOL/2021 - COM DESONERAÇÃO</t>
  </si>
  <si>
    <t>DATA: 20/10/2021</t>
  </si>
  <si>
    <t>SERVIÇOS COMPLEMENTARES:</t>
  </si>
  <si>
    <t>ED-16660</t>
  </si>
  <si>
    <t>FORNECIMENTO E COLOCAÇÃO DE PLACA DE OBRA EM CHAPA GALVANIZADA #26, ESP. 0,45 MM, PLOTADA COM ADESIVO VINÍLICO, AFIXADA COM REBITES 4,8X40 MM, EM ESTRUTURA METÁLICA DE METALON 20X20 MM, ESP. 1,25 MM, INCLUSIVE SUPORTE EM EUCALIPTO AUTOCLAVADO PINTADO COM TINTA PVA DUAS (2) DEMÃOS - (1,20X2,0 M)</t>
  </si>
  <si>
    <t>ED-48501</t>
  </si>
  <si>
    <t>DEMOLIÇÃO DE REBOCO, COM ESPESSURA DE ATÉ 55MM, INCLUSIVE AFASTAMENTO</t>
  </si>
  <si>
    <t>ED-48480</t>
  </si>
  <si>
    <t>DEMOLIÇÃO DE PISO CERÂMICO OU LADRILHO HIDRÁULICO, INCLUSIVE AFASTAMENTO</t>
  </si>
  <si>
    <t>DEMOLIÇÃO DE PISO DE PEDRA ARDÓSIA, INCLUSIVE AFASTAMENTO (ABAIXO PISO CERÂMICO)</t>
  </si>
  <si>
    <t>ED-48505</t>
  </si>
  <si>
    <t>DEMOLIÇÃO DE RODAPÉ EM GERAL, INCLUSIVE ARGAMASSA DE ASSENTAMENTO</t>
  </si>
  <si>
    <t>ED-48420</t>
  </si>
  <si>
    <t>COBERTURA EM TELHA CERÂMICA COLONIAL PLANA, 24 UNID/M2</t>
  </si>
  <si>
    <t>REVESTIMENTO:</t>
  </si>
  <si>
    <t>ED-8005</t>
  </si>
  <si>
    <t>COSTURA DE TRINCA COM GRAMPO, BARRA DE AÇO CA-60 Ø4,2MM, COMPRIMENTO TOTAL 40CM, ESPAÇAMENTO DE 10CM, INCLUSIVE CORTE, DOBRA E ARGAMASSA, TRAÇO 1:4 (CIMENTO E AREIA), PREPARO MECÂNICO</t>
  </si>
  <si>
    <t>ED-50174</t>
  </si>
  <si>
    <t>PINTURA COM EMULSÃO ASFÁLTICA, DUAS (2) DEMÃOS</t>
  </si>
  <si>
    <t>ED-50727</t>
  </si>
  <si>
    <t>CHAPISCO COM ARGAMASSA, TRAÇO 1:3 (CIMENTO E AREIA), ESP. 5MM, APLICADO EM ALVENARIA/ESTRUTURA DE CONCRETO COM COLHER, PREPARO MECÂNICO</t>
  </si>
  <si>
    <t>ED-50760</t>
  </si>
  <si>
    <t>REBOCO COM ARGAMASSA, TRAÇO 1:2:9 (CIMENTO, CAL E AREIA), COM ADITIVO IMPERMEABILIZANTE, ESP. 20MM, APLICAÇÃO MANUAL, PREPARO MECÂNICO</t>
  </si>
  <si>
    <t>PISOS:</t>
  </si>
  <si>
    <t>ED-13287</t>
  </si>
  <si>
    <t>ED-50542</t>
  </si>
  <si>
    <t>ED-50771</t>
  </si>
  <si>
    <t>ED-51002</t>
  </si>
  <si>
    <t>CAMADA DE REGULARIZAÇÃO COM ARGAMASSA, TRAÇO 1:3 (CIMENTO E AREIA), ESP. 20MM, APLICAÇÃO MANUAL, PREPARO MECÂNICO</t>
  </si>
  <si>
    <t>REVESTIMENTO COM CERÂMICA APLICADO EM PISO, ACABAMENTO ESMALTADO, AMBIENTE INTERNO, PADRÃO EXTRA, DIMENSÃO DA PEÇA ATÉ 2025 CM2, PEI V, ASSENTAMENTO COM ARGAMASSA INDUSTRIALIZADA, INCLUSIVE REJUNTAMENTO</t>
  </si>
  <si>
    <t>RODAPÉ COM REVESTIMENTO EM CERÂMICA ESMALTADA COMERCIAL, ALTURA 10CM, PEI IV, ASSENTAMENTO COM ARGAMASSA INDUSTRIALIZADA, INCLUSIVE REJUNTAMENTO</t>
  </si>
  <si>
    <t>SOLEIRA DE GRANITO CINZA ANDORINHA E = 2 CM</t>
  </si>
  <si>
    <t>PINTURA:</t>
  </si>
  <si>
    <t>6.3</t>
  </si>
  <si>
    <t>6.4</t>
  </si>
  <si>
    <t>6.5</t>
  </si>
  <si>
    <t>6.6</t>
  </si>
  <si>
    <t>ED-50514</t>
  </si>
  <si>
    <t>PREPARAÇÃO PARA EMASSAMENTO OU PINTURA (LÁTEX/ACRÍLICA) EM PAREDE, INCLUSIVE UMA (1) DEMÃO DE SELADOR ACRÍLICO</t>
  </si>
  <si>
    <t>ED-50474</t>
  </si>
  <si>
    <t>EMASSAMENTO EM PAREDE COM MASSA ACRÍLICA, DUAS (2) DEMÃOS, INCLUSIVE LIXAMENTO PARA PINTURA</t>
  </si>
  <si>
    <t>ED-9917</t>
  </si>
  <si>
    <t>PINTURA EPÓXI EM PAREDE, DUAS (2) DEMÃOS, EXCLUSIVE SELADOR ACRÍLICO E MASSA ACRÍLICA/CORRIDA (PVA) - (CORREDORES)</t>
  </si>
  <si>
    <t>ED-50451</t>
  </si>
  <si>
    <t>PINTURA ACRÍLICA EM PAREDE, DUAS (2) DEMÃOS, EXCLUSIVE SELADOR ACRÍLICO E MASSA ACRÍLICA/CORRIDA (PVA)</t>
  </si>
  <si>
    <t>ED-50452</t>
  </si>
  <si>
    <t>PINTURA ACRÍLICA EM TETO, DUAS (2) DEMÃOS, EXCLUSIVE SELADOR ACRÍLICO E MASSA ACRÍLICA/CORRIDA (PVA)</t>
  </si>
  <si>
    <t>6.7</t>
  </si>
  <si>
    <t>ED-50493</t>
  </si>
  <si>
    <t>PINTURA ESMALTE EM ESQUADRIA DE MADEIRA, DUAS (2) DEMÃOS, INCLUSIVE UMA (1) DEMÃO DE FUNDO NIVELADOR, EXCLUSIVE MASSA A ÓLEO</t>
  </si>
  <si>
    <t>PINTURA ESMALTE EM ESQUADRIAS DE FERRO, DUAS (2) DEMÃOS, INCLUSIVE UMA (1) DEMÃO DE FUNDO ANTICORROSIVO</t>
  </si>
  <si>
    <t>7.1</t>
  </si>
  <si>
    <t>7.2</t>
  </si>
  <si>
    <t>7.3</t>
  </si>
  <si>
    <t>7.4</t>
  </si>
  <si>
    <t>7.5</t>
  </si>
  <si>
    <t>7.6</t>
  </si>
  <si>
    <t>7.7</t>
  </si>
  <si>
    <t>ED-50935</t>
  </si>
  <si>
    <t>ED-51145</t>
  </si>
  <si>
    <t>ED-50938</t>
  </si>
  <si>
    <t>ED-50437</t>
  </si>
  <si>
    <t>ED-50433</t>
  </si>
  <si>
    <t>ED-50447</t>
  </si>
  <si>
    <t>ED-50449</t>
  </si>
  <si>
    <t>CORRIMÃO SIMPLES EM TUBO GALVANIZADO DIN 2440, D = 1 1/2" - FIXADO EM ALVENARIA</t>
  </si>
  <si>
    <t>GUARDA-CORPO EM AÇO GALVANIZADO DIN 2440, D = 2", COM SUBDIVISÕES EM TUBO DE AÇO D = 1/2", H = 1,05 M - COM CORRIMÃO SIMPLES DE TUBO DE AÇO GALVANIZADO DE D = 1 1/2"</t>
  </si>
  <si>
    <t>PASSEIOS DE CONCRETO E = 6 CM, FCK = 10 MPA, JUNTA SECA</t>
  </si>
  <si>
    <t>PLANTIO DE GRAMA ESMERALDA EM PLACAS, INCLUSIVE TERRA VEGETAL E CONSERVAÇÃO POR 30 DIAS</t>
  </si>
  <si>
    <t>FORNECIMENTO DE PALMEIRA ARECA LUTESCENS</t>
  </si>
  <si>
    <t>PLANTIO E PREPARO DE COVAS DE ARBUSTOS ORNAMENTAIS EM GERAL, EXCETO FORNECIMENTO DAS MUDAS</t>
  </si>
  <si>
    <t>FORNECIMENTO DE ARBUSTO - CAMARA</t>
  </si>
  <si>
    <t>Prefeito Municipal de Campo Azul/MG.</t>
  </si>
  <si>
    <t xml:space="preserve">          Oseas Almeida Júnior</t>
  </si>
  <si>
    <t>Engenheiro Civil - CREA: 224.188/D -  MG.</t>
  </si>
  <si>
    <t xml:space="preserve">       Marcos Paulo Madureira Lopes</t>
  </si>
  <si>
    <t>PRAZO DE EXECUÇÃO: 90 DIAS</t>
  </si>
  <si>
    <t>ED-50492</t>
  </si>
  <si>
    <t>(     )</t>
  </si>
  <si>
    <t>LOCALIZAÇÃO GEOGRÁFICA</t>
  </si>
  <si>
    <r>
      <t>LAT: 16</t>
    </r>
    <r>
      <rPr>
        <b/>
        <sz val="10"/>
        <color indexed="8"/>
        <rFont val="Calibri"/>
        <family val="2"/>
      </rPr>
      <t>˚</t>
    </r>
    <r>
      <rPr>
        <b/>
        <sz val="10"/>
        <color indexed="8"/>
        <rFont val="Arial"/>
        <family val="2"/>
      </rPr>
      <t>30'19,0"</t>
    </r>
  </si>
  <si>
    <r>
      <t>LONG: 44</t>
    </r>
    <r>
      <rPr>
        <b/>
        <sz val="10"/>
        <color indexed="8"/>
        <rFont val="Calibri"/>
        <family val="2"/>
      </rPr>
      <t>˚</t>
    </r>
    <r>
      <rPr>
        <b/>
        <sz val="10"/>
        <color indexed="8"/>
        <rFont val="Arial"/>
        <family val="2"/>
      </rPr>
      <t>48'37,4"</t>
    </r>
  </si>
  <si>
    <t>OBRA:  REFORMA PREDIAL DA UNIDADE BÁSICA DE SAÚDE CARMOSINA PEREIRA DA SILVA</t>
  </si>
</sst>
</file>

<file path=xl/styles.xml><?xml version="1.0" encoding="utf-8"?>
<styleSheet xmlns="http://schemas.openxmlformats.org/spreadsheetml/2006/main">
  <numFmts count="25">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quot;R$&quot;#,##0"/>
    <numFmt numFmtId="165" formatCode="&quot;R$&quot;#,##0;[Red]\-&quot;R$&quot;#,##0"/>
    <numFmt numFmtId="166" formatCode="&quot;R$&quot;#,##0.00;\-&quot;R$&quot;#,##0.00"/>
    <numFmt numFmtId="167" formatCode="&quot;R$&quot;#,##0.00;[Red]\-&quot;R$&quot;#,##0.00"/>
    <numFmt numFmtId="168" formatCode="_-&quot;R$&quot;* #,##0.00_-;\-&quot;R$&quot;* #,##0.00_-;_-&quot;R$&quot;* &quot;-&quot;??_-;_-@_-"/>
    <numFmt numFmtId="169" formatCode="_-&quot;R$&quot;* #,##0_-;\-&quot;R$&quot;* #,##0_-;_-&quot;R$&quot;* &quot;-&quot;_-;_-@_-"/>
    <numFmt numFmtId="170" formatCode="_(* #,##0.00_);_(* \(#,##0.00\);_(* &quot;-&quot;??_);_(@_)"/>
    <numFmt numFmtId="171" formatCode="_(* #,##0_);_(* \(#,##0\);_(* &quot;-&quot;_);_(@_)"/>
    <numFmt numFmtId="172" formatCode="_(&quot;R$ &quot;* #,##0_);_(&quot;R$ &quot;* \(#,##0\);_(&quot;R$ &quot;* &quot;-&quot;_);_(@_)"/>
    <numFmt numFmtId="173" formatCode="_(&quot;R$ &quot;* #,##0.00_);_(&quot;R$ &quot;* \(#,##0.00\);_(&quot;R$ &quot;* &quot;-&quot;??_);_(@_)"/>
    <numFmt numFmtId="174" formatCode="#,##0.00;[Red]#,##0.00"/>
    <numFmt numFmtId="175" formatCode="#,##0.0;[Red]#,##0.0"/>
    <numFmt numFmtId="176" formatCode="#,###.00"/>
    <numFmt numFmtId="177" formatCode="&quot;Sim&quot;;&quot;Sim&quot;;&quot;Não&quot;"/>
    <numFmt numFmtId="178" formatCode="&quot;Verdadeiro&quot;;&quot;Verdadeiro&quot;;&quot;Falso&quot;"/>
    <numFmt numFmtId="179" formatCode="&quot;Ativado&quot;;&quot;Ativado&quot;;&quot;Desativado&quot;"/>
    <numFmt numFmtId="180" formatCode="[$€-2]\ #,##0.00_);[Red]\([$€-2]\ #,##0.00\)"/>
  </numFmts>
  <fonts count="49">
    <font>
      <sz val="10"/>
      <name val="Arial"/>
      <family val="2"/>
    </font>
    <font>
      <sz val="10"/>
      <name val="Calibri"/>
      <family val="2"/>
    </font>
    <font>
      <sz val="10"/>
      <color indexed="8"/>
      <name val="Arial"/>
      <family val="2"/>
    </font>
    <font>
      <sz val="9"/>
      <color indexed="8"/>
      <name val="Arial"/>
      <family val="2"/>
    </font>
    <font>
      <b/>
      <sz val="10"/>
      <color indexed="8"/>
      <name val="Arial"/>
      <family val="2"/>
    </font>
    <font>
      <b/>
      <sz val="9"/>
      <color indexed="8"/>
      <name val="Arial"/>
      <family val="2"/>
    </font>
    <font>
      <b/>
      <sz val="8"/>
      <color indexed="8"/>
      <name val="Arial"/>
      <family val="2"/>
    </font>
    <font>
      <b/>
      <sz val="9"/>
      <name val="Arial"/>
      <family val="2"/>
    </font>
    <font>
      <sz val="9"/>
      <name val="Arial"/>
      <family val="2"/>
    </font>
    <font>
      <sz val="8"/>
      <color indexed="8"/>
      <name val="Arial"/>
      <family val="2"/>
    </font>
    <font>
      <sz val="8"/>
      <name val="Arial"/>
      <family val="2"/>
    </font>
    <font>
      <sz val="11"/>
      <color indexed="8"/>
      <name val="Arial"/>
      <family val="2"/>
    </font>
    <font>
      <u val="single"/>
      <sz val="7.5"/>
      <color indexed="36"/>
      <name val="Arial"/>
      <family val="2"/>
    </font>
    <font>
      <u val="single"/>
      <sz val="7.5"/>
      <color indexed="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1"/>
    </font>
    <font>
      <b/>
      <sz val="15"/>
      <color indexed="56"/>
      <name val="Calibri"/>
      <family val="2"/>
    </font>
    <font>
      <b/>
      <sz val="13"/>
      <color indexed="56"/>
      <name val="Calibri"/>
      <family val="2"/>
    </font>
    <font>
      <b/>
      <sz val="11"/>
      <color indexed="56"/>
      <name val="Calibri"/>
      <family val="2"/>
    </font>
    <font>
      <b/>
      <sz val="11"/>
      <color indexed="8"/>
      <name val="Calibri"/>
      <family val="2"/>
    </font>
    <font>
      <b/>
      <sz val="10"/>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1"/>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thin"/>
      <bottom style="medium"/>
    </border>
    <border>
      <left>
        <color indexed="63"/>
      </left>
      <right style="medium"/>
      <top style="thin"/>
      <bottom style="medium"/>
    </border>
    <border>
      <left style="thin"/>
      <right style="medium"/>
      <top style="thin"/>
      <bottom style="thin"/>
    </border>
    <border>
      <left style="medium"/>
      <right style="thin"/>
      <top style="medium"/>
      <bottom style="medium"/>
    </border>
    <border>
      <left style="thin"/>
      <right style="thin"/>
      <top style="medium"/>
      <bottom style="medium"/>
    </border>
    <border>
      <left style="thin"/>
      <right style="medium"/>
      <top style="medium"/>
      <bottom style="thin"/>
    </border>
    <border>
      <left>
        <color indexed="63"/>
      </left>
      <right style="medium"/>
      <top style="medium"/>
      <bottom style="medium"/>
    </border>
    <border>
      <left style="medium"/>
      <right style="thin"/>
      <top style="thin"/>
      <bottom style="thin"/>
    </border>
    <border>
      <left style="thin"/>
      <right style="thin"/>
      <top style="thin"/>
      <bottom style="thin"/>
    </border>
    <border>
      <left style="thin"/>
      <right style="thin"/>
      <top>
        <color indexed="63"/>
      </top>
      <bottom style="thin"/>
    </border>
    <border>
      <left style="medium"/>
      <right style="thin"/>
      <top>
        <color indexed="63"/>
      </top>
      <bottom style="thin"/>
    </border>
    <border>
      <left style="thin"/>
      <right>
        <color indexed="63"/>
      </right>
      <top style="thin"/>
      <bottom style="thin"/>
    </border>
    <border>
      <left>
        <color indexed="63"/>
      </left>
      <right style="thin"/>
      <top style="thin"/>
      <bottom style="thin"/>
    </border>
    <border>
      <left style="medium"/>
      <right>
        <color indexed="63"/>
      </right>
      <top>
        <color indexed="63"/>
      </top>
      <bottom>
        <color indexed="63"/>
      </bottom>
    </border>
    <border>
      <left style="medium"/>
      <right>
        <color indexed="63"/>
      </right>
      <top style="medium"/>
      <bottom style="medium"/>
    </border>
    <border>
      <left>
        <color indexed="63"/>
      </left>
      <right>
        <color indexed="63"/>
      </right>
      <top style="medium"/>
      <bottom style="mediu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style="medium"/>
      <top style="medium"/>
      <bottom style="thin"/>
    </border>
    <border>
      <left style="medium"/>
      <right>
        <color indexed="63"/>
      </right>
      <top style="medium"/>
      <bottom style="thin"/>
    </border>
    <border>
      <left>
        <color indexed="63"/>
      </left>
      <right>
        <color indexed="63"/>
      </right>
      <top style="medium"/>
      <bottom style="thin"/>
    </border>
    <border>
      <left>
        <color indexed="63"/>
      </left>
      <right style="thin"/>
      <top>
        <color indexed="63"/>
      </top>
      <bottom style="medium"/>
    </border>
    <border>
      <left>
        <color indexed="63"/>
      </left>
      <right>
        <color indexed="63"/>
      </right>
      <top style="medium"/>
      <bottom>
        <color indexed="63"/>
      </bottom>
    </border>
    <border>
      <left style="medium"/>
      <right>
        <color indexed="63"/>
      </right>
      <top style="thin"/>
      <bottom>
        <color indexed="63"/>
      </bottom>
    </border>
    <border>
      <left>
        <color indexed="63"/>
      </left>
      <right style="medium"/>
      <top style="thin"/>
      <bottom>
        <color indexed="63"/>
      </bottom>
    </border>
    <border>
      <left style="thin"/>
      <right style="thin"/>
      <top>
        <color indexed="63"/>
      </top>
      <bottom style="medium"/>
    </border>
    <border>
      <left style="thin"/>
      <right style="medium"/>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style="thin"/>
      <top style="medium"/>
      <bottom>
        <color indexed="63"/>
      </bottom>
    </border>
    <border>
      <left style="medium"/>
      <right>
        <color indexed="63"/>
      </right>
      <top style="thin"/>
      <bottom style="medium"/>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5" fillId="21" borderId="1" applyNumberFormat="0" applyAlignment="0" applyProtection="0"/>
    <xf numFmtId="0" fontId="36" fillId="22" borderId="2" applyNumberFormat="0" applyAlignment="0" applyProtection="0"/>
    <xf numFmtId="0" fontId="37" fillId="0" borderId="3" applyNumberFormat="0" applyFill="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8" fillId="29" borderId="1" applyNumberFormat="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39" fillId="30" borderId="0" applyNumberFormat="0" applyBorder="0" applyAlignment="0" applyProtection="0"/>
    <xf numFmtId="173" fontId="0" fillId="0" borderId="0" applyFont="0" applyFill="0" applyBorder="0" applyAlignment="0" applyProtection="0"/>
    <xf numFmtId="172" fontId="0" fillId="0" borderId="0" applyFont="0" applyFill="0" applyBorder="0" applyAlignment="0" applyProtection="0"/>
    <xf numFmtId="0" fontId="40" fillId="31" borderId="0" applyNumberFormat="0" applyBorder="0" applyAlignment="0" applyProtection="0"/>
    <xf numFmtId="0" fontId="0" fillId="0" borderId="0">
      <alignment/>
      <protection/>
    </xf>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41" fillId="21" borderId="5" applyNumberFormat="0" applyAlignment="0" applyProtection="0"/>
    <xf numFmtId="171"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0" borderId="7" applyNumberFormat="0" applyFill="0" applyAlignment="0" applyProtection="0"/>
    <xf numFmtId="0" fontId="47" fillId="0" borderId="8" applyNumberFormat="0" applyFill="0" applyAlignment="0" applyProtection="0"/>
    <xf numFmtId="0" fontId="47" fillId="0" borderId="0" applyNumberFormat="0" applyFill="0" applyBorder="0" applyAlignment="0" applyProtection="0"/>
    <xf numFmtId="0" fontId="48" fillId="0" borderId="9" applyNumberFormat="0" applyFill="0" applyAlignment="0" applyProtection="0"/>
    <xf numFmtId="170" fontId="0" fillId="0" borderId="0" applyFont="0" applyFill="0" applyBorder="0" applyAlignment="0" applyProtection="0"/>
  </cellStyleXfs>
  <cellXfs count="124">
    <xf numFmtId="0" fontId="0" fillId="0" borderId="0" xfId="0" applyAlignment="1">
      <alignment/>
    </xf>
    <xf numFmtId="0" fontId="2" fillId="33" borderId="0" xfId="0" applyFont="1" applyFill="1" applyAlignment="1">
      <alignment/>
    </xf>
    <xf numFmtId="0" fontId="2" fillId="0" borderId="0" xfId="0" applyFont="1" applyAlignment="1">
      <alignment/>
    </xf>
    <xf numFmtId="0" fontId="3" fillId="0" borderId="0" xfId="0" applyFont="1" applyAlignment="1">
      <alignment/>
    </xf>
    <xf numFmtId="4" fontId="2" fillId="0" borderId="0" xfId="0" applyNumberFormat="1" applyFont="1" applyAlignment="1">
      <alignment/>
    </xf>
    <xf numFmtId="0" fontId="4" fillId="0" borderId="10" xfId="0" applyFont="1" applyFill="1" applyBorder="1" applyAlignment="1">
      <alignment vertical="center"/>
    </xf>
    <xf numFmtId="0" fontId="4" fillId="0" borderId="11" xfId="0" applyFont="1" applyFill="1" applyBorder="1" applyAlignment="1">
      <alignment vertical="center"/>
    </xf>
    <xf numFmtId="0" fontId="4" fillId="0" borderId="12" xfId="0" applyFont="1" applyFill="1" applyBorder="1" applyAlignment="1">
      <alignment horizontal="center" vertical="center"/>
    </xf>
    <xf numFmtId="10" fontId="4" fillId="0" borderId="13" xfId="53" applyNumberFormat="1" applyFont="1" applyFill="1" applyBorder="1" applyAlignment="1">
      <alignment horizontal="center" vertical="center"/>
    </xf>
    <xf numFmtId="4" fontId="3" fillId="33" borderId="14" xfId="0" applyNumberFormat="1" applyFont="1" applyFill="1" applyBorder="1" applyAlignment="1">
      <alignment horizontal="right" vertical="center" wrapText="1"/>
    </xf>
    <xf numFmtId="4" fontId="5" fillId="33" borderId="14" xfId="0" applyNumberFormat="1" applyFont="1" applyFill="1" applyBorder="1" applyAlignment="1">
      <alignment horizontal="right" vertical="center" wrapText="1"/>
    </xf>
    <xf numFmtId="4" fontId="2" fillId="33" borderId="0" xfId="0" applyNumberFormat="1" applyFont="1" applyFill="1" applyAlignment="1">
      <alignment/>
    </xf>
    <xf numFmtId="0" fontId="3" fillId="33" borderId="0" xfId="0" applyFont="1" applyFill="1" applyAlignment="1">
      <alignment/>
    </xf>
    <xf numFmtId="0" fontId="2" fillId="33" borderId="0" xfId="0" applyFont="1" applyFill="1" applyBorder="1" applyAlignment="1">
      <alignment/>
    </xf>
    <xf numFmtId="4" fontId="2" fillId="0" borderId="0" xfId="0" applyNumberFormat="1" applyFont="1" applyBorder="1" applyAlignment="1">
      <alignment/>
    </xf>
    <xf numFmtId="4" fontId="2" fillId="33" borderId="0" xfId="0" applyNumberFormat="1" applyFont="1" applyFill="1" applyBorder="1" applyAlignment="1">
      <alignment/>
    </xf>
    <xf numFmtId="0" fontId="6" fillId="33" borderId="15" xfId="0" applyFont="1" applyFill="1" applyBorder="1" applyAlignment="1">
      <alignment horizontal="center" vertical="center"/>
    </xf>
    <xf numFmtId="0" fontId="6" fillId="33" borderId="16" xfId="0" applyFont="1" applyFill="1" applyBorder="1" applyAlignment="1">
      <alignment horizontal="center" vertical="center"/>
    </xf>
    <xf numFmtId="0" fontId="2" fillId="33" borderId="0" xfId="0" applyFont="1" applyFill="1" applyAlignment="1">
      <alignment vertical="center"/>
    </xf>
    <xf numFmtId="4" fontId="3" fillId="33" borderId="17" xfId="0" applyNumberFormat="1" applyFont="1" applyFill="1" applyBorder="1" applyAlignment="1">
      <alignment horizontal="right" vertical="center" wrapText="1"/>
    </xf>
    <xf numFmtId="4" fontId="9" fillId="33" borderId="0" xfId="0" applyNumberFormat="1" applyFont="1" applyFill="1" applyBorder="1" applyAlignment="1">
      <alignment vertical="center"/>
    </xf>
    <xf numFmtId="4" fontId="2" fillId="33" borderId="0" xfId="0" applyNumberFormat="1" applyFont="1" applyFill="1" applyAlignment="1">
      <alignment vertical="center"/>
    </xf>
    <xf numFmtId="176" fontId="5" fillId="33" borderId="0" xfId="0" applyNumberFormat="1" applyFont="1" applyFill="1" applyBorder="1" applyAlignment="1">
      <alignment horizontal="center" vertical="center" wrapText="1"/>
    </xf>
    <xf numFmtId="176" fontId="5" fillId="33" borderId="18" xfId="0" applyNumberFormat="1" applyFont="1" applyFill="1" applyBorder="1" applyAlignment="1">
      <alignment horizontal="right" vertical="center" wrapText="1"/>
    </xf>
    <xf numFmtId="0" fontId="5" fillId="0" borderId="0" xfId="0" applyFont="1" applyFill="1" applyBorder="1" applyAlignment="1">
      <alignment horizontal="right" vertical="center" wrapText="1"/>
    </xf>
    <xf numFmtId="0" fontId="11" fillId="0" borderId="0" xfId="0" applyFont="1" applyFill="1" applyBorder="1" applyAlignment="1">
      <alignment vertical="center"/>
    </xf>
    <xf numFmtId="0" fontId="3" fillId="0" borderId="0" xfId="0" applyFont="1" applyFill="1" applyBorder="1" applyAlignment="1">
      <alignment vertical="center"/>
    </xf>
    <xf numFmtId="0" fontId="9" fillId="0" borderId="0" xfId="0" applyFont="1" applyFill="1" applyBorder="1" applyAlignment="1">
      <alignment vertical="center"/>
    </xf>
    <xf numFmtId="0" fontId="11" fillId="0" borderId="0" xfId="0" applyFont="1" applyFill="1" applyAlignment="1">
      <alignment vertical="center"/>
    </xf>
    <xf numFmtId="0" fontId="9" fillId="0" borderId="0" xfId="0" applyFont="1" applyFill="1" applyBorder="1" applyAlignment="1">
      <alignment horizontal="center" vertical="center"/>
    </xf>
    <xf numFmtId="0" fontId="2" fillId="0" borderId="0" xfId="0" applyFont="1" applyFill="1" applyAlignment="1">
      <alignment vertical="center"/>
    </xf>
    <xf numFmtId="0" fontId="3" fillId="0" borderId="0" xfId="0" applyFont="1" applyFill="1" applyAlignment="1">
      <alignment vertical="center"/>
    </xf>
    <xf numFmtId="0" fontId="2" fillId="0" borderId="0" xfId="0" applyFont="1" applyFill="1" applyAlignment="1">
      <alignment/>
    </xf>
    <xf numFmtId="0" fontId="3" fillId="0" borderId="0" xfId="0" applyFont="1" applyFill="1" applyAlignment="1">
      <alignment/>
    </xf>
    <xf numFmtId="0" fontId="3" fillId="33" borderId="19" xfId="0" applyFont="1" applyFill="1" applyBorder="1" applyAlignment="1">
      <alignment horizontal="center" vertical="center" wrapText="1"/>
    </xf>
    <xf numFmtId="49" fontId="9" fillId="33" borderId="20" xfId="0" applyNumberFormat="1" applyFont="1" applyFill="1" applyBorder="1" applyAlignment="1">
      <alignment horizontal="center" vertical="center" wrapText="1"/>
    </xf>
    <xf numFmtId="0" fontId="3" fillId="33" borderId="20" xfId="0" applyFont="1" applyFill="1" applyBorder="1" applyAlignment="1">
      <alignment horizontal="left" vertical="center" wrapText="1"/>
    </xf>
    <xf numFmtId="2" fontId="3" fillId="33" borderId="20" xfId="66" applyNumberFormat="1" applyFont="1" applyFill="1" applyBorder="1" applyAlignment="1">
      <alignment horizontal="center" vertical="center" wrapText="1"/>
    </xf>
    <xf numFmtId="174" fontId="8" fillId="33" borderId="20" xfId="0" applyNumberFormat="1" applyFont="1" applyFill="1" applyBorder="1" applyAlignment="1">
      <alignment vertical="center" wrapText="1"/>
    </xf>
    <xf numFmtId="4" fontId="3" fillId="33" borderId="20" xfId="0" applyNumberFormat="1" applyFont="1" applyFill="1" applyBorder="1" applyAlignment="1">
      <alignment horizontal="right" vertical="center" wrapText="1"/>
    </xf>
    <xf numFmtId="174" fontId="8" fillId="33" borderId="20" xfId="0" applyNumberFormat="1" applyFont="1" applyFill="1" applyBorder="1" applyAlignment="1">
      <alignment horizontal="center" vertical="center"/>
    </xf>
    <xf numFmtId="0" fontId="5" fillId="33" borderId="20" xfId="0" applyFont="1" applyFill="1" applyBorder="1" applyAlignment="1">
      <alignment horizontal="right" vertical="center" wrapText="1"/>
    </xf>
    <xf numFmtId="0" fontId="5" fillId="33" borderId="19" xfId="0" applyFont="1" applyFill="1" applyBorder="1" applyAlignment="1">
      <alignment horizontal="center" vertical="center" wrapText="1"/>
    </xf>
    <xf numFmtId="174" fontId="7" fillId="33" borderId="20" xfId="0" applyNumberFormat="1" applyFont="1" applyFill="1" applyBorder="1" applyAlignment="1">
      <alignment vertical="center"/>
    </xf>
    <xf numFmtId="0" fontId="8" fillId="33" borderId="20" xfId="0" applyFont="1" applyFill="1" applyBorder="1" applyAlignment="1">
      <alignment horizontal="center" vertical="center" wrapText="1"/>
    </xf>
    <xf numFmtId="4" fontId="3" fillId="33" borderId="21" xfId="0" applyNumberFormat="1" applyFont="1" applyFill="1" applyBorder="1" applyAlignment="1">
      <alignment horizontal="right" vertical="center" wrapText="1"/>
    </xf>
    <xf numFmtId="4" fontId="0" fillId="33" borderId="0" xfId="0" applyNumberFormat="1" applyFill="1" applyAlignment="1">
      <alignment/>
    </xf>
    <xf numFmtId="0" fontId="0" fillId="33" borderId="0" xfId="0" applyFill="1" applyAlignment="1">
      <alignment/>
    </xf>
    <xf numFmtId="0" fontId="3" fillId="33" borderId="22" xfId="0" applyFont="1" applyFill="1" applyBorder="1" applyAlignment="1">
      <alignment horizontal="center" vertical="center" wrapText="1"/>
    </xf>
    <xf numFmtId="174" fontId="8" fillId="33" borderId="20" xfId="0" applyNumberFormat="1" applyFont="1" applyFill="1" applyBorder="1" applyAlignment="1">
      <alignment vertical="center"/>
    </xf>
    <xf numFmtId="0" fontId="8" fillId="33" borderId="20" xfId="0" applyFont="1" applyFill="1" applyBorder="1" applyAlignment="1">
      <alignment horizontal="left" vertical="center" wrapText="1"/>
    </xf>
    <xf numFmtId="0" fontId="8" fillId="33" borderId="21" xfId="0" applyFont="1" applyFill="1" applyBorder="1" applyAlignment="1">
      <alignment horizontal="center" vertical="center" wrapText="1"/>
    </xf>
    <xf numFmtId="174" fontId="8" fillId="33" borderId="21" xfId="0" applyNumberFormat="1" applyFont="1" applyFill="1" applyBorder="1" applyAlignment="1">
      <alignment vertical="center" wrapText="1"/>
    </xf>
    <xf numFmtId="0" fontId="9" fillId="33" borderId="20" xfId="0" applyFont="1" applyFill="1" applyBorder="1" applyAlignment="1">
      <alignment horizontal="center" vertical="center" wrapText="1"/>
    </xf>
    <xf numFmtId="0" fontId="10" fillId="33" borderId="20" xfId="0" applyFont="1" applyFill="1" applyBorder="1" applyAlignment="1">
      <alignment horizontal="center" vertical="center" wrapText="1"/>
    </xf>
    <xf numFmtId="174" fontId="8" fillId="33" borderId="21" xfId="0" applyNumberFormat="1" applyFont="1" applyFill="1" applyBorder="1" applyAlignment="1">
      <alignment horizontal="center" vertical="center" wrapText="1"/>
    </xf>
    <xf numFmtId="174" fontId="8" fillId="33" borderId="21" xfId="0" applyNumberFormat="1" applyFont="1" applyFill="1" applyBorder="1" applyAlignment="1">
      <alignment horizontal="left" vertical="center" wrapText="1"/>
    </xf>
    <xf numFmtId="174" fontId="8" fillId="33" borderId="20" xfId="0" applyNumberFormat="1" applyFont="1" applyFill="1" applyBorder="1" applyAlignment="1">
      <alignment horizontal="left" vertical="center" wrapText="1"/>
    </xf>
    <xf numFmtId="0" fontId="9" fillId="33" borderId="21" xfId="0" applyFont="1" applyFill="1" applyBorder="1" applyAlignment="1">
      <alignment horizontal="center" vertical="center" wrapText="1"/>
    </xf>
    <xf numFmtId="174" fontId="8" fillId="33" borderId="21" xfId="0" applyNumberFormat="1" applyFont="1" applyFill="1" applyBorder="1" applyAlignment="1">
      <alignment horizontal="center" vertical="center"/>
    </xf>
    <xf numFmtId="174" fontId="8" fillId="33" borderId="20" xfId="0" applyNumberFormat="1" applyFont="1" applyFill="1" applyBorder="1" applyAlignment="1">
      <alignment horizontal="center" vertical="center" wrapText="1"/>
    </xf>
    <xf numFmtId="49" fontId="9" fillId="33" borderId="23" xfId="0" applyNumberFormat="1" applyFont="1" applyFill="1" applyBorder="1" applyAlignment="1">
      <alignment horizontal="center" vertical="center" wrapText="1"/>
    </xf>
    <xf numFmtId="2" fontId="8" fillId="33" borderId="24" xfId="56" applyNumberFormat="1" applyFont="1" applyFill="1" applyBorder="1" applyAlignment="1">
      <alignment horizontal="center" vertical="center" wrapText="1"/>
    </xf>
    <xf numFmtId="4" fontId="8" fillId="33" borderId="20" xfId="0" applyNumberFormat="1" applyFont="1" applyFill="1" applyBorder="1" applyAlignment="1">
      <alignment horizontal="right" vertical="center" wrapText="1"/>
    </xf>
    <xf numFmtId="0" fontId="8" fillId="33" borderId="20" xfId="0" applyFont="1" applyFill="1" applyBorder="1" applyAlignment="1">
      <alignment vertical="center" wrapText="1"/>
    </xf>
    <xf numFmtId="4" fontId="8" fillId="33" borderId="21" xfId="0" applyNumberFormat="1" applyFont="1" applyFill="1" applyBorder="1" applyAlignment="1">
      <alignment horizontal="right" vertical="center" wrapText="1"/>
    </xf>
    <xf numFmtId="0" fontId="8" fillId="33" borderId="24" xfId="0" applyFont="1" applyFill="1" applyBorder="1" applyAlignment="1">
      <alignment horizontal="center" vertical="center" wrapText="1"/>
    </xf>
    <xf numFmtId="49" fontId="6" fillId="33" borderId="20" xfId="0" applyNumberFormat="1" applyFont="1" applyFill="1" applyBorder="1" applyAlignment="1">
      <alignment horizontal="center" vertical="center" wrapText="1"/>
    </xf>
    <xf numFmtId="0" fontId="5" fillId="33" borderId="20" xfId="0" applyFont="1" applyFill="1" applyBorder="1" applyAlignment="1">
      <alignment horizontal="left" vertical="center" wrapText="1"/>
    </xf>
    <xf numFmtId="174" fontId="8" fillId="33" borderId="20" xfId="0" applyNumberFormat="1" applyFont="1" applyFill="1" applyBorder="1" applyAlignment="1">
      <alignment horizontal="right" vertical="center" wrapText="1"/>
    </xf>
    <xf numFmtId="0" fontId="5" fillId="0" borderId="22" xfId="0" applyFont="1" applyFill="1" applyBorder="1" applyAlignment="1">
      <alignment horizontal="center" vertical="center" wrapText="1"/>
    </xf>
    <xf numFmtId="49" fontId="9" fillId="0" borderId="21" xfId="0" applyNumberFormat="1" applyFont="1" applyFill="1" applyBorder="1" applyAlignment="1">
      <alignment horizontal="center" vertical="center" wrapText="1"/>
    </xf>
    <xf numFmtId="0" fontId="7" fillId="0" borderId="21" xfId="0" applyFont="1" applyFill="1" applyBorder="1" applyAlignment="1">
      <alignment horizontal="left" vertical="center"/>
    </xf>
    <xf numFmtId="174" fontId="8" fillId="0" borderId="21" xfId="0" applyNumberFormat="1" applyFont="1" applyFill="1" applyBorder="1" applyAlignment="1">
      <alignment horizontal="center" vertical="center"/>
    </xf>
    <xf numFmtId="174" fontId="8" fillId="0" borderId="21" xfId="0" applyNumberFormat="1" applyFont="1" applyFill="1" applyBorder="1" applyAlignment="1">
      <alignment vertical="center" wrapText="1"/>
    </xf>
    <xf numFmtId="4" fontId="3" fillId="0" borderId="21" xfId="0" applyNumberFormat="1" applyFont="1" applyFill="1" applyBorder="1" applyAlignment="1">
      <alignment horizontal="right" vertical="center" wrapText="1"/>
    </xf>
    <xf numFmtId="49" fontId="9" fillId="0" borderId="20" xfId="0" applyNumberFormat="1" applyFont="1" applyFill="1" applyBorder="1" applyAlignment="1">
      <alignment horizontal="center" vertical="center" wrapText="1"/>
    </xf>
    <xf numFmtId="0" fontId="9" fillId="0" borderId="20" xfId="0" applyFont="1" applyBorder="1" applyAlignment="1">
      <alignment horizontal="center"/>
    </xf>
    <xf numFmtId="0" fontId="9" fillId="0" borderId="20" xfId="0" applyFont="1" applyBorder="1" applyAlignment="1">
      <alignment horizontal="center" vertical="center" wrapText="1"/>
    </xf>
    <xf numFmtId="0" fontId="9" fillId="0" borderId="20" xfId="0" applyFont="1" applyBorder="1" applyAlignment="1">
      <alignment horizontal="center" vertical="center"/>
    </xf>
    <xf numFmtId="0" fontId="6" fillId="33" borderId="20" xfId="0" applyFont="1" applyFill="1" applyBorder="1" applyAlignment="1">
      <alignment horizontal="center" vertical="center" wrapText="1"/>
    </xf>
    <xf numFmtId="0" fontId="5" fillId="33" borderId="20" xfId="0" applyFont="1" applyFill="1" applyBorder="1" applyAlignment="1">
      <alignment vertical="center" wrapText="1"/>
    </xf>
    <xf numFmtId="0" fontId="3" fillId="33" borderId="25" xfId="0" applyFont="1" applyFill="1" applyBorder="1" applyAlignment="1">
      <alignment horizontal="center" vertical="center" wrapText="1"/>
    </xf>
    <xf numFmtId="49" fontId="9" fillId="33" borderId="0" xfId="0" applyNumberFormat="1" applyFont="1" applyFill="1" applyBorder="1" applyAlignment="1">
      <alignment horizontal="center" vertical="center" wrapText="1"/>
    </xf>
    <xf numFmtId="0" fontId="2" fillId="0" borderId="19" xfId="0" applyFont="1" applyBorder="1" applyAlignment="1">
      <alignment horizontal="center" vertical="center"/>
    </xf>
    <xf numFmtId="0" fontId="2" fillId="0" borderId="19" xfId="0" applyFont="1" applyBorder="1" applyAlignment="1">
      <alignment horizontal="center"/>
    </xf>
    <xf numFmtId="0" fontId="4" fillId="0" borderId="26"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28" xfId="0" applyFont="1" applyFill="1" applyBorder="1" applyAlignment="1">
      <alignment horizontal="left" vertical="center"/>
    </xf>
    <xf numFmtId="0" fontId="4" fillId="0" borderId="29" xfId="0" applyFont="1" applyFill="1" applyBorder="1" applyAlignment="1">
      <alignment horizontal="left" vertical="center"/>
    </xf>
    <xf numFmtId="0" fontId="4" fillId="0" borderId="30" xfId="0" applyFont="1" applyFill="1" applyBorder="1" applyAlignment="1">
      <alignment horizontal="center" vertical="center"/>
    </xf>
    <xf numFmtId="0" fontId="4" fillId="33" borderId="28" xfId="0" applyFont="1" applyFill="1" applyBorder="1" applyAlignment="1">
      <alignment vertical="center" wrapText="1"/>
    </xf>
    <xf numFmtId="0" fontId="4" fillId="33" borderId="29" xfId="0" applyFont="1" applyFill="1" applyBorder="1" applyAlignment="1">
      <alignment vertical="center" wrapText="1"/>
    </xf>
    <xf numFmtId="0" fontId="5" fillId="0" borderId="26" xfId="0" applyFont="1" applyFill="1" applyBorder="1" applyAlignment="1">
      <alignment horizontal="right" vertical="center" wrapText="1"/>
    </xf>
    <xf numFmtId="0" fontId="5" fillId="0" borderId="27" xfId="0" applyFont="1" applyFill="1" applyBorder="1" applyAlignment="1">
      <alignment horizontal="right" vertical="center" wrapText="1"/>
    </xf>
    <xf numFmtId="0" fontId="5" fillId="0" borderId="18" xfId="0" applyFont="1" applyFill="1" applyBorder="1" applyAlignment="1">
      <alignment horizontal="right" vertical="center" wrapText="1"/>
    </xf>
    <xf numFmtId="0" fontId="4" fillId="0" borderId="31" xfId="0" applyFont="1" applyFill="1" applyBorder="1" applyAlignment="1">
      <alignment horizontal="center" vertical="center"/>
    </xf>
    <xf numFmtId="0" fontId="4" fillId="0" borderId="32" xfId="0" applyFont="1" applyFill="1" applyBorder="1" applyAlignment="1">
      <alignment vertical="center"/>
    </xf>
    <xf numFmtId="0" fontId="4" fillId="0" borderId="33" xfId="0" applyFont="1" applyFill="1" applyBorder="1" applyAlignment="1">
      <alignment vertical="center"/>
    </xf>
    <xf numFmtId="0" fontId="4" fillId="0" borderId="28" xfId="0" applyFont="1" applyFill="1" applyBorder="1" applyAlignment="1">
      <alignment vertical="center"/>
    </xf>
    <xf numFmtId="0" fontId="4" fillId="0" borderId="29" xfId="0" applyFont="1" applyFill="1" applyBorder="1" applyAlignment="1">
      <alignment vertical="center"/>
    </xf>
    <xf numFmtId="0" fontId="5" fillId="0" borderId="34" xfId="0" applyFont="1" applyFill="1" applyBorder="1" applyAlignment="1">
      <alignment horizontal="center" vertical="center" wrapText="1"/>
    </xf>
    <xf numFmtId="0" fontId="4" fillId="0" borderId="35" xfId="0" applyFont="1" applyFill="1" applyBorder="1" applyAlignment="1">
      <alignment horizontal="center" vertical="center"/>
    </xf>
    <xf numFmtId="0" fontId="4" fillId="0" borderId="32" xfId="0" applyFont="1" applyFill="1" applyBorder="1" applyAlignment="1">
      <alignment horizontal="center" vertical="center" wrapText="1"/>
    </xf>
    <xf numFmtId="0" fontId="4" fillId="0" borderId="31" xfId="0" applyFont="1" applyFill="1" applyBorder="1" applyAlignment="1">
      <alignment horizontal="center" vertical="center" wrapText="1"/>
    </xf>
    <xf numFmtId="0" fontId="4" fillId="0" borderId="28" xfId="0" applyFont="1" applyFill="1" applyBorder="1" applyAlignment="1">
      <alignment horizontal="center" vertical="center" wrapText="1"/>
    </xf>
    <xf numFmtId="0" fontId="4" fillId="0" borderId="30" xfId="0" applyFont="1" applyFill="1" applyBorder="1" applyAlignment="1">
      <alignment horizontal="center" vertical="center" wrapText="1"/>
    </xf>
    <xf numFmtId="0" fontId="4" fillId="0" borderId="36" xfId="0" applyFont="1" applyFill="1" applyBorder="1" applyAlignment="1">
      <alignment horizontal="center" vertical="center"/>
    </xf>
    <xf numFmtId="0" fontId="4" fillId="0" borderId="37" xfId="0" applyFont="1" applyFill="1" applyBorder="1" applyAlignment="1">
      <alignment horizontal="center" vertical="center"/>
    </xf>
    <xf numFmtId="0" fontId="6" fillId="33" borderId="38" xfId="0" applyFont="1" applyFill="1" applyBorder="1" applyAlignment="1">
      <alignment horizontal="center" vertical="center"/>
    </xf>
    <xf numFmtId="0" fontId="6" fillId="33" borderId="38" xfId="0" applyFont="1" applyFill="1" applyBorder="1" applyAlignment="1">
      <alignment horizontal="center" vertical="center" wrapText="1"/>
    </xf>
    <xf numFmtId="0" fontId="6" fillId="33" borderId="39" xfId="0" applyFont="1" applyFill="1" applyBorder="1" applyAlignment="1">
      <alignment horizontal="center" vertical="center" wrapText="1"/>
    </xf>
    <xf numFmtId="0" fontId="6" fillId="33" borderId="40" xfId="0" applyFont="1" applyFill="1" applyBorder="1" applyAlignment="1">
      <alignment horizontal="center" vertical="center" wrapText="1"/>
    </xf>
    <xf numFmtId="0" fontId="5" fillId="0" borderId="11" xfId="0" applyFont="1" applyFill="1" applyBorder="1" applyAlignment="1">
      <alignment vertical="center"/>
    </xf>
    <xf numFmtId="0" fontId="5" fillId="0" borderId="41" xfId="0" applyFont="1" applyFill="1" applyBorder="1" applyAlignment="1">
      <alignment horizontal="center" vertical="center" wrapText="1"/>
    </xf>
    <xf numFmtId="0" fontId="5" fillId="0" borderId="42" xfId="0" applyFont="1" applyFill="1" applyBorder="1" applyAlignment="1">
      <alignment horizontal="center" vertical="center" wrapText="1"/>
    </xf>
    <xf numFmtId="0" fontId="4" fillId="0" borderId="33" xfId="0" applyFont="1" applyFill="1" applyBorder="1" applyAlignment="1">
      <alignment horizontal="center" vertical="center"/>
    </xf>
    <xf numFmtId="0" fontId="4" fillId="0" borderId="31" xfId="0" applyFont="1" applyFill="1" applyBorder="1" applyAlignment="1">
      <alignment horizontal="left" vertical="center"/>
    </xf>
    <xf numFmtId="0" fontId="5" fillId="0" borderId="10" xfId="0" applyFont="1" applyFill="1" applyBorder="1" applyAlignment="1">
      <alignment horizontal="center" vertical="center" wrapText="1"/>
    </xf>
    <xf numFmtId="0" fontId="4" fillId="0" borderId="13" xfId="0" applyFont="1" applyFill="1" applyBorder="1" applyAlignment="1">
      <alignment horizontal="left" vertical="center"/>
    </xf>
    <xf numFmtId="0" fontId="4" fillId="0" borderId="32" xfId="0" applyFont="1" applyFill="1" applyBorder="1" applyAlignment="1">
      <alignment horizontal="center" vertical="center"/>
    </xf>
    <xf numFmtId="0" fontId="4" fillId="0" borderId="28" xfId="0" applyFont="1" applyFill="1" applyBorder="1" applyAlignment="1">
      <alignment horizontal="center" vertical="center"/>
    </xf>
    <xf numFmtId="0" fontId="4" fillId="0" borderId="43" xfId="0" applyFont="1" applyFill="1" applyBorder="1" applyAlignment="1">
      <alignment horizontal="center" vertical="center"/>
    </xf>
  </cellXfs>
  <cellStyles count="53">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rmal 2" xfId="50"/>
    <cellStyle name="Normal 6" xfId="51"/>
    <cellStyle name="Nota" xfId="52"/>
    <cellStyle name="Percent" xfId="53"/>
    <cellStyle name="Saída" xfId="54"/>
    <cellStyle name="Comma [0]" xfId="55"/>
    <cellStyle name="Separador de milhares 2" xfId="56"/>
    <cellStyle name="Separador de milhares 6" xfId="57"/>
    <cellStyle name="Texto de Aviso" xfId="58"/>
    <cellStyle name="Texto Explicativo" xfId="59"/>
    <cellStyle name="Título" xfId="60"/>
    <cellStyle name="Título 1" xfId="61"/>
    <cellStyle name="Título 2" xfId="62"/>
    <cellStyle name="Título 3" xfId="63"/>
    <cellStyle name="Título 4" xfId="64"/>
    <cellStyle name="Total" xfId="65"/>
    <cellStyle name="Comma"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M62"/>
  <sheetViews>
    <sheetView showGridLines="0" showZeros="0" tabSelected="1" zoomScaleSheetLayoutView="100" workbookViewId="0" topLeftCell="A1">
      <selection activeCell="H9" sqref="H9"/>
    </sheetView>
  </sheetViews>
  <sheetFormatPr defaultColWidth="9.140625" defaultRowHeight="12.75"/>
  <cols>
    <col min="1" max="1" width="0.85546875" style="2" customWidth="1"/>
    <col min="2" max="2" width="5.7109375" style="2" customWidth="1"/>
    <col min="3" max="3" width="9.00390625" style="2" customWidth="1"/>
    <col min="4" max="4" width="74.8515625" style="2" customWidth="1"/>
    <col min="5" max="5" width="6.140625" style="3" customWidth="1"/>
    <col min="6" max="6" width="8.57421875" style="3" customWidth="1"/>
    <col min="7" max="7" width="8.7109375" style="3" customWidth="1"/>
    <col min="8" max="8" width="9.00390625" style="2" customWidth="1"/>
    <col min="9" max="9" width="11.8515625" style="2" customWidth="1"/>
    <col min="10" max="10" width="10.140625" style="4" bestFit="1" customWidth="1"/>
    <col min="11" max="11" width="12.00390625" style="4" customWidth="1"/>
    <col min="12" max="13" width="9.140625" style="4" customWidth="1"/>
    <col min="14" max="16384" width="9.140625" style="2" customWidth="1"/>
  </cols>
  <sheetData>
    <row r="1" spans="2:9" ht="21.75" customHeight="1" thickBot="1">
      <c r="B1" s="86" t="s">
        <v>43</v>
      </c>
      <c r="C1" s="87"/>
      <c r="D1" s="87"/>
      <c r="E1" s="87"/>
      <c r="F1" s="103"/>
      <c r="G1" s="103"/>
      <c r="H1" s="87"/>
      <c r="I1" s="88"/>
    </row>
    <row r="2" spans="2:13" s="13" customFormat="1" ht="24.75" customHeight="1">
      <c r="B2" s="98" t="s">
        <v>44</v>
      </c>
      <c r="C2" s="99"/>
      <c r="D2" s="99"/>
      <c r="E2" s="99"/>
      <c r="F2" s="104" t="s">
        <v>125</v>
      </c>
      <c r="G2" s="105"/>
      <c r="H2" s="121" t="s">
        <v>42</v>
      </c>
      <c r="I2" s="97"/>
      <c r="J2" s="14"/>
      <c r="K2" s="15"/>
      <c r="L2" s="15"/>
      <c r="M2" s="15"/>
    </row>
    <row r="3" spans="2:13" s="13" customFormat="1" ht="15" customHeight="1">
      <c r="B3" s="100" t="s">
        <v>128</v>
      </c>
      <c r="C3" s="101"/>
      <c r="D3" s="101"/>
      <c r="E3" s="101"/>
      <c r="F3" s="106" t="s">
        <v>126</v>
      </c>
      <c r="G3" s="107"/>
      <c r="H3" s="122" t="s">
        <v>47</v>
      </c>
      <c r="I3" s="91"/>
      <c r="J3" s="14"/>
      <c r="K3" s="15"/>
      <c r="L3" s="15"/>
      <c r="M3" s="15"/>
    </row>
    <row r="4" spans="2:13" s="13" customFormat="1" ht="30" customHeight="1" thickBot="1">
      <c r="B4" s="92" t="s">
        <v>45</v>
      </c>
      <c r="C4" s="93"/>
      <c r="D4" s="93"/>
      <c r="E4" s="93"/>
      <c r="F4" s="108" t="s">
        <v>127</v>
      </c>
      <c r="G4" s="109"/>
      <c r="H4" s="123" t="s">
        <v>4</v>
      </c>
      <c r="I4" s="8">
        <v>0.2</v>
      </c>
      <c r="J4" s="14"/>
      <c r="K4" s="15"/>
      <c r="L4" s="15"/>
      <c r="M4" s="15"/>
    </row>
    <row r="5" spans="2:13" s="13" customFormat="1" ht="15" customHeight="1">
      <c r="B5" s="89" t="s">
        <v>46</v>
      </c>
      <c r="C5" s="90"/>
      <c r="D5" s="90"/>
      <c r="E5" s="90"/>
      <c r="F5" s="115" t="s">
        <v>0</v>
      </c>
      <c r="G5" s="116"/>
      <c r="H5" s="117" t="s">
        <v>2</v>
      </c>
      <c r="I5" s="118" t="s">
        <v>3</v>
      </c>
      <c r="J5" s="14"/>
      <c r="K5" s="15"/>
      <c r="L5" s="15"/>
      <c r="M5" s="15"/>
    </row>
    <row r="6" spans="2:13" s="13" customFormat="1" ht="15" customHeight="1" thickBot="1">
      <c r="B6" s="5" t="s">
        <v>122</v>
      </c>
      <c r="C6" s="6"/>
      <c r="D6" s="6"/>
      <c r="E6" s="114"/>
      <c r="F6" s="119"/>
      <c r="G6" s="102"/>
      <c r="H6" s="7" t="s">
        <v>124</v>
      </c>
      <c r="I6" s="120" t="s">
        <v>1</v>
      </c>
      <c r="J6" s="14"/>
      <c r="K6" s="15"/>
      <c r="L6" s="15"/>
      <c r="M6" s="15"/>
    </row>
    <row r="7" spans="2:9" ht="34.5" thickBot="1">
      <c r="B7" s="16" t="s">
        <v>5</v>
      </c>
      <c r="C7" s="17" t="s">
        <v>6</v>
      </c>
      <c r="D7" s="17" t="s">
        <v>7</v>
      </c>
      <c r="E7" s="17" t="s">
        <v>19</v>
      </c>
      <c r="F7" s="110" t="s">
        <v>8</v>
      </c>
      <c r="G7" s="111" t="s">
        <v>9</v>
      </c>
      <c r="H7" s="112" t="s">
        <v>10</v>
      </c>
      <c r="I7" s="113" t="s">
        <v>11</v>
      </c>
    </row>
    <row r="8" spans="2:9" ht="12.75" customHeight="1">
      <c r="B8" s="70">
        <v>1</v>
      </c>
      <c r="C8" s="71"/>
      <c r="D8" s="72" t="s">
        <v>48</v>
      </c>
      <c r="E8" s="73"/>
      <c r="F8" s="74"/>
      <c r="G8" s="75"/>
      <c r="H8" s="75">
        <f>ROUND((G8*1.2),2)</f>
        <v>0</v>
      </c>
      <c r="I8" s="19">
        <f>ROUND((H8*F8),2)</f>
        <v>0</v>
      </c>
    </row>
    <row r="9" spans="2:9" ht="51.75" customHeight="1">
      <c r="B9" s="84" t="s">
        <v>12</v>
      </c>
      <c r="C9" s="79" t="s">
        <v>49</v>
      </c>
      <c r="D9" s="36" t="s">
        <v>50</v>
      </c>
      <c r="E9" s="40" t="s">
        <v>13</v>
      </c>
      <c r="F9" s="38">
        <v>2.4</v>
      </c>
      <c r="G9" s="39">
        <v>184.08</v>
      </c>
      <c r="H9" s="39">
        <f aca="true" t="shared" si="0" ref="H9:H49">ROUND((G9*1.2),2)</f>
        <v>220.9</v>
      </c>
      <c r="I9" s="9">
        <f aca="true" t="shared" si="1" ref="I9:I49">ROUND((H9*F9),2)</f>
        <v>530.16</v>
      </c>
    </row>
    <row r="10" spans="2:9" ht="12.75" customHeight="1">
      <c r="B10" s="85"/>
      <c r="C10" s="77"/>
      <c r="D10" s="41" t="s">
        <v>14</v>
      </c>
      <c r="E10" s="40"/>
      <c r="F10" s="38"/>
      <c r="G10" s="39"/>
      <c r="H10" s="39">
        <f t="shared" si="0"/>
        <v>0</v>
      </c>
      <c r="I10" s="10">
        <f>SUM(I8:I9)</f>
        <v>530.16</v>
      </c>
    </row>
    <row r="11" spans="2:9" ht="12.75" customHeight="1">
      <c r="B11" s="70">
        <v>2</v>
      </c>
      <c r="C11" s="71"/>
      <c r="D11" s="72" t="s">
        <v>29</v>
      </c>
      <c r="E11" s="73"/>
      <c r="F11" s="74"/>
      <c r="G11" s="75"/>
      <c r="H11" s="39">
        <f t="shared" si="0"/>
        <v>0</v>
      </c>
      <c r="I11" s="9">
        <f t="shared" si="1"/>
        <v>0</v>
      </c>
    </row>
    <row r="12" spans="2:13" s="1" customFormat="1" ht="22.5" customHeight="1">
      <c r="B12" s="34" t="s">
        <v>35</v>
      </c>
      <c r="C12" s="35" t="s">
        <v>32</v>
      </c>
      <c r="D12" s="36" t="s">
        <v>33</v>
      </c>
      <c r="E12" s="40" t="s">
        <v>13</v>
      </c>
      <c r="F12" s="38">
        <v>52.11</v>
      </c>
      <c r="G12" s="39">
        <v>9.63</v>
      </c>
      <c r="H12" s="39">
        <f t="shared" si="0"/>
        <v>11.56</v>
      </c>
      <c r="I12" s="9">
        <f t="shared" si="1"/>
        <v>602.39</v>
      </c>
      <c r="J12" s="11"/>
      <c r="K12" s="11"/>
      <c r="L12" s="11"/>
      <c r="M12" s="11"/>
    </row>
    <row r="13" spans="2:13" s="1" customFormat="1" ht="12.75" customHeight="1">
      <c r="B13" s="34" t="s">
        <v>36</v>
      </c>
      <c r="C13" s="78" t="s">
        <v>51</v>
      </c>
      <c r="D13" s="36" t="s">
        <v>52</v>
      </c>
      <c r="E13" s="37" t="s">
        <v>13</v>
      </c>
      <c r="F13" s="38">
        <v>202.25</v>
      </c>
      <c r="G13" s="39">
        <v>11.24</v>
      </c>
      <c r="H13" s="39">
        <f t="shared" si="0"/>
        <v>13.49</v>
      </c>
      <c r="I13" s="9">
        <f t="shared" si="1"/>
        <v>2728.35</v>
      </c>
      <c r="J13" s="11"/>
      <c r="K13" s="11"/>
      <c r="L13" s="11"/>
      <c r="M13" s="11"/>
    </row>
    <row r="14" spans="2:13" s="1" customFormat="1" ht="12.75" customHeight="1">
      <c r="B14" s="34" t="s">
        <v>37</v>
      </c>
      <c r="C14" s="76" t="s">
        <v>53</v>
      </c>
      <c r="D14" s="36" t="s">
        <v>54</v>
      </c>
      <c r="E14" s="37" t="s">
        <v>13</v>
      </c>
      <c r="F14" s="38">
        <v>58.86</v>
      </c>
      <c r="G14" s="39">
        <v>11.4</v>
      </c>
      <c r="H14" s="39">
        <f t="shared" si="0"/>
        <v>13.68</v>
      </c>
      <c r="I14" s="9">
        <f t="shared" si="1"/>
        <v>805.2</v>
      </c>
      <c r="J14" s="11"/>
      <c r="K14" s="11"/>
      <c r="L14" s="11"/>
      <c r="M14" s="11"/>
    </row>
    <row r="15" spans="2:13" s="1" customFormat="1" ht="24.75" customHeight="1">
      <c r="B15" s="34" t="s">
        <v>38</v>
      </c>
      <c r="C15" s="35" t="s">
        <v>31</v>
      </c>
      <c r="D15" s="36" t="s">
        <v>55</v>
      </c>
      <c r="E15" s="37" t="s">
        <v>13</v>
      </c>
      <c r="F15" s="38">
        <v>58.86</v>
      </c>
      <c r="G15" s="39">
        <v>19.27</v>
      </c>
      <c r="H15" s="39">
        <f t="shared" si="0"/>
        <v>23.12</v>
      </c>
      <c r="I15" s="9">
        <f t="shared" si="1"/>
        <v>1360.84</v>
      </c>
      <c r="J15" s="11"/>
      <c r="K15" s="11"/>
      <c r="L15" s="11"/>
      <c r="M15" s="11"/>
    </row>
    <row r="16" spans="2:13" s="1" customFormat="1" ht="12.75" customHeight="1">
      <c r="B16" s="34" t="s">
        <v>39</v>
      </c>
      <c r="C16" s="35" t="s">
        <v>56</v>
      </c>
      <c r="D16" s="36" t="s">
        <v>57</v>
      </c>
      <c r="E16" s="37" t="s">
        <v>15</v>
      </c>
      <c r="F16" s="38">
        <v>59.2</v>
      </c>
      <c r="G16" s="39">
        <v>1.92</v>
      </c>
      <c r="H16" s="39">
        <f t="shared" si="0"/>
        <v>2.3</v>
      </c>
      <c r="I16" s="9">
        <f t="shared" si="1"/>
        <v>136.16</v>
      </c>
      <c r="J16" s="11"/>
      <c r="K16" s="11"/>
      <c r="L16" s="11"/>
      <c r="M16" s="11"/>
    </row>
    <row r="17" spans="2:13" s="1" customFormat="1" ht="12.75" customHeight="1">
      <c r="B17" s="34"/>
      <c r="C17" s="35"/>
      <c r="D17" s="41" t="s">
        <v>14</v>
      </c>
      <c r="E17" s="40"/>
      <c r="F17" s="38"/>
      <c r="G17" s="39"/>
      <c r="H17" s="39">
        <f t="shared" si="0"/>
        <v>0</v>
      </c>
      <c r="I17" s="10">
        <f>SUM(I11:I16)</f>
        <v>5632.94</v>
      </c>
      <c r="J17" s="11"/>
      <c r="K17" s="11"/>
      <c r="L17" s="11"/>
      <c r="M17" s="11"/>
    </row>
    <row r="18" spans="2:13" s="47" customFormat="1" ht="12.75" customHeight="1">
      <c r="B18" s="42">
        <v>3</v>
      </c>
      <c r="C18" s="35"/>
      <c r="D18" s="43" t="s">
        <v>30</v>
      </c>
      <c r="E18" s="44"/>
      <c r="F18" s="38"/>
      <c r="G18" s="45"/>
      <c r="H18" s="39">
        <f t="shared" si="0"/>
        <v>0</v>
      </c>
      <c r="I18" s="9">
        <f t="shared" si="1"/>
        <v>0</v>
      </c>
      <c r="J18" s="11"/>
      <c r="K18" s="46"/>
      <c r="L18" s="46"/>
      <c r="M18" s="11"/>
    </row>
    <row r="19" spans="2:13" s="47" customFormat="1" ht="12.75" customHeight="1">
      <c r="B19" s="48" t="s">
        <v>20</v>
      </c>
      <c r="C19" s="35" t="s">
        <v>58</v>
      </c>
      <c r="D19" s="49" t="s">
        <v>59</v>
      </c>
      <c r="E19" s="44" t="s">
        <v>13</v>
      </c>
      <c r="F19" s="38">
        <v>52.11</v>
      </c>
      <c r="G19" s="45">
        <v>57.49</v>
      </c>
      <c r="H19" s="39">
        <f t="shared" si="0"/>
        <v>68.99</v>
      </c>
      <c r="I19" s="9">
        <f t="shared" si="1"/>
        <v>3595.07</v>
      </c>
      <c r="J19" s="11"/>
      <c r="K19" s="46"/>
      <c r="L19" s="46"/>
      <c r="M19" s="11"/>
    </row>
    <row r="20" spans="2:13" s="47" customFormat="1" ht="12.75" customHeight="1">
      <c r="B20" s="34"/>
      <c r="C20" s="35"/>
      <c r="D20" s="41" t="s">
        <v>14</v>
      </c>
      <c r="E20" s="44"/>
      <c r="F20" s="38"/>
      <c r="G20" s="39"/>
      <c r="H20" s="39">
        <f t="shared" si="0"/>
        <v>0</v>
      </c>
      <c r="I20" s="10">
        <f>SUM(I18:I19)</f>
        <v>3595.07</v>
      </c>
      <c r="J20" s="11"/>
      <c r="K20" s="46"/>
      <c r="L20" s="46"/>
      <c r="M20" s="11"/>
    </row>
    <row r="21" spans="2:13" s="13" customFormat="1" ht="12.75" customHeight="1">
      <c r="B21" s="42">
        <v>4</v>
      </c>
      <c r="C21" s="35"/>
      <c r="D21" s="43" t="s">
        <v>60</v>
      </c>
      <c r="E21" s="51"/>
      <c r="F21" s="52"/>
      <c r="G21" s="45"/>
      <c r="H21" s="39">
        <f t="shared" si="0"/>
        <v>0</v>
      </c>
      <c r="I21" s="9">
        <f t="shared" si="1"/>
        <v>0</v>
      </c>
      <c r="J21" s="15"/>
      <c r="K21" s="15"/>
      <c r="L21" s="15"/>
      <c r="M21" s="15"/>
    </row>
    <row r="22" spans="2:13" s="1" customFormat="1" ht="38.25" customHeight="1">
      <c r="B22" s="48" t="s">
        <v>21</v>
      </c>
      <c r="C22" s="53" t="s">
        <v>61</v>
      </c>
      <c r="D22" s="50" t="s">
        <v>62</v>
      </c>
      <c r="E22" s="44" t="s">
        <v>15</v>
      </c>
      <c r="F22" s="38">
        <v>24</v>
      </c>
      <c r="G22" s="45">
        <v>31.94</v>
      </c>
      <c r="H22" s="39">
        <f t="shared" si="0"/>
        <v>38.33</v>
      </c>
      <c r="I22" s="9">
        <f t="shared" si="1"/>
        <v>919.92</v>
      </c>
      <c r="J22" s="11"/>
      <c r="K22" s="11"/>
      <c r="L22" s="11"/>
      <c r="M22" s="11"/>
    </row>
    <row r="23" spans="2:13" s="1" customFormat="1" ht="12.75" customHeight="1">
      <c r="B23" s="48" t="s">
        <v>22</v>
      </c>
      <c r="C23" s="53" t="s">
        <v>63</v>
      </c>
      <c r="D23" s="50" t="s">
        <v>64</v>
      </c>
      <c r="E23" s="44" t="s">
        <v>13</v>
      </c>
      <c r="F23" s="38">
        <v>202.25</v>
      </c>
      <c r="G23" s="39">
        <v>18.25</v>
      </c>
      <c r="H23" s="39">
        <f t="shared" si="0"/>
        <v>21.9</v>
      </c>
      <c r="I23" s="9">
        <f t="shared" si="1"/>
        <v>4429.28</v>
      </c>
      <c r="J23" s="11"/>
      <c r="K23" s="11"/>
      <c r="L23" s="11"/>
      <c r="M23" s="11"/>
    </row>
    <row r="24" spans="2:13" s="1" customFormat="1" ht="24" customHeight="1">
      <c r="B24" s="48" t="s">
        <v>23</v>
      </c>
      <c r="C24" s="54" t="s">
        <v>65</v>
      </c>
      <c r="D24" s="50" t="s">
        <v>66</v>
      </c>
      <c r="E24" s="44" t="s">
        <v>13</v>
      </c>
      <c r="F24" s="38">
        <v>202.25</v>
      </c>
      <c r="G24" s="45">
        <v>6.56</v>
      </c>
      <c r="H24" s="39">
        <f t="shared" si="0"/>
        <v>7.87</v>
      </c>
      <c r="I24" s="9">
        <f t="shared" si="1"/>
        <v>1591.71</v>
      </c>
      <c r="J24" s="11"/>
      <c r="K24" s="11"/>
      <c r="L24" s="11"/>
      <c r="M24" s="11"/>
    </row>
    <row r="25" spans="2:13" s="1" customFormat="1" ht="27" customHeight="1">
      <c r="B25" s="48" t="s">
        <v>24</v>
      </c>
      <c r="C25" s="53" t="s">
        <v>67</v>
      </c>
      <c r="D25" s="36" t="s">
        <v>68</v>
      </c>
      <c r="E25" s="44" t="s">
        <v>13</v>
      </c>
      <c r="F25" s="38">
        <v>202.52</v>
      </c>
      <c r="G25" s="39">
        <v>29.07</v>
      </c>
      <c r="H25" s="39">
        <f t="shared" si="0"/>
        <v>34.88</v>
      </c>
      <c r="I25" s="9">
        <f t="shared" si="1"/>
        <v>7063.9</v>
      </c>
      <c r="J25" s="11"/>
      <c r="K25" s="11"/>
      <c r="L25" s="11"/>
      <c r="M25" s="11"/>
    </row>
    <row r="26" spans="2:13" s="1" customFormat="1" ht="12.75" customHeight="1">
      <c r="B26" s="42"/>
      <c r="C26" s="54"/>
      <c r="D26" s="41" t="s">
        <v>14</v>
      </c>
      <c r="E26" s="55"/>
      <c r="F26" s="52"/>
      <c r="G26" s="45"/>
      <c r="H26" s="39">
        <f t="shared" si="0"/>
        <v>0</v>
      </c>
      <c r="I26" s="10">
        <f>SUM(I21:I25)</f>
        <v>14004.81</v>
      </c>
      <c r="J26" s="11"/>
      <c r="K26" s="11"/>
      <c r="L26" s="11"/>
      <c r="M26" s="11"/>
    </row>
    <row r="27" spans="2:13" s="1" customFormat="1" ht="12.75" customHeight="1">
      <c r="B27" s="42">
        <v>5</v>
      </c>
      <c r="C27" s="80"/>
      <c r="D27" s="81" t="s">
        <v>69</v>
      </c>
      <c r="E27" s="55"/>
      <c r="F27" s="52"/>
      <c r="G27" s="45"/>
      <c r="H27" s="39">
        <f t="shared" si="0"/>
        <v>0</v>
      </c>
      <c r="I27" s="9">
        <f t="shared" si="1"/>
        <v>0</v>
      </c>
      <c r="J27" s="11"/>
      <c r="K27" s="11"/>
      <c r="L27" s="11"/>
      <c r="M27" s="11"/>
    </row>
    <row r="28" spans="2:13" s="1" customFormat="1" ht="22.5" customHeight="1">
      <c r="B28" s="34" t="s">
        <v>25</v>
      </c>
      <c r="C28" s="53" t="s">
        <v>70</v>
      </c>
      <c r="D28" s="56" t="s">
        <v>74</v>
      </c>
      <c r="E28" s="55" t="s">
        <v>13</v>
      </c>
      <c r="F28" s="52">
        <v>58.86</v>
      </c>
      <c r="G28" s="45">
        <v>26.09</v>
      </c>
      <c r="H28" s="39">
        <f t="shared" si="0"/>
        <v>31.31</v>
      </c>
      <c r="I28" s="9">
        <f t="shared" si="1"/>
        <v>1842.91</v>
      </c>
      <c r="J28" s="11"/>
      <c r="K28" s="11"/>
      <c r="L28" s="11"/>
      <c r="M28" s="11"/>
    </row>
    <row r="29" spans="2:13" s="1" customFormat="1" ht="39" customHeight="1">
      <c r="B29" s="34" t="s">
        <v>26</v>
      </c>
      <c r="C29" s="53" t="s">
        <v>71</v>
      </c>
      <c r="D29" s="57" t="s">
        <v>75</v>
      </c>
      <c r="E29" s="40" t="s">
        <v>13</v>
      </c>
      <c r="F29" s="38">
        <v>58.86</v>
      </c>
      <c r="G29" s="39">
        <v>72.23</v>
      </c>
      <c r="H29" s="39">
        <f t="shared" si="0"/>
        <v>86.68</v>
      </c>
      <c r="I29" s="9">
        <f t="shared" si="1"/>
        <v>5101.98</v>
      </c>
      <c r="J29" s="11"/>
      <c r="K29" s="11"/>
      <c r="L29" s="11"/>
      <c r="M29" s="11"/>
    </row>
    <row r="30" spans="2:13" s="13" customFormat="1" ht="28.5" customHeight="1">
      <c r="B30" s="34" t="s">
        <v>27</v>
      </c>
      <c r="C30" s="58" t="s">
        <v>72</v>
      </c>
      <c r="D30" s="56" t="s">
        <v>76</v>
      </c>
      <c r="E30" s="59" t="s">
        <v>15</v>
      </c>
      <c r="F30" s="52">
        <v>59.2</v>
      </c>
      <c r="G30" s="45">
        <v>9.42</v>
      </c>
      <c r="H30" s="39">
        <f t="shared" si="0"/>
        <v>11.3</v>
      </c>
      <c r="I30" s="9">
        <f t="shared" si="1"/>
        <v>668.96</v>
      </c>
      <c r="J30" s="15"/>
      <c r="K30" s="15"/>
      <c r="L30" s="15"/>
      <c r="M30" s="15"/>
    </row>
    <row r="31" spans="2:13" s="13" customFormat="1" ht="12.75" customHeight="1">
      <c r="B31" s="34" t="s">
        <v>40</v>
      </c>
      <c r="C31" s="53" t="s">
        <v>73</v>
      </c>
      <c r="D31" s="36" t="s">
        <v>77</v>
      </c>
      <c r="E31" s="60" t="s">
        <v>13</v>
      </c>
      <c r="F31" s="38">
        <v>1.99</v>
      </c>
      <c r="G31" s="39">
        <v>245.64</v>
      </c>
      <c r="H31" s="39">
        <f t="shared" si="0"/>
        <v>294.77</v>
      </c>
      <c r="I31" s="9">
        <f t="shared" si="1"/>
        <v>586.59</v>
      </c>
      <c r="J31" s="15"/>
      <c r="K31" s="15"/>
      <c r="L31" s="15"/>
      <c r="M31" s="15"/>
    </row>
    <row r="32" spans="2:13" s="13" customFormat="1" ht="12.75" customHeight="1">
      <c r="B32" s="42"/>
      <c r="C32" s="54"/>
      <c r="D32" s="41" t="s">
        <v>14</v>
      </c>
      <c r="E32" s="55"/>
      <c r="F32" s="52"/>
      <c r="G32" s="45"/>
      <c r="H32" s="39">
        <f t="shared" si="0"/>
        <v>0</v>
      </c>
      <c r="I32" s="10">
        <f>SUM(I27:I31)</f>
        <v>8200.439999999999</v>
      </c>
      <c r="J32" s="15"/>
      <c r="K32" s="15"/>
      <c r="L32" s="15"/>
      <c r="M32" s="15"/>
    </row>
    <row r="33" spans="2:13" s="1" customFormat="1" ht="12.75" customHeight="1">
      <c r="B33" s="42">
        <v>6</v>
      </c>
      <c r="C33" s="80"/>
      <c r="D33" s="81" t="s">
        <v>78</v>
      </c>
      <c r="E33" s="62"/>
      <c r="F33" s="63"/>
      <c r="G33" s="45"/>
      <c r="H33" s="39">
        <f t="shared" si="0"/>
        <v>0</v>
      </c>
      <c r="I33" s="9">
        <f t="shared" si="1"/>
        <v>0</v>
      </c>
      <c r="J33" s="11"/>
      <c r="K33" s="11"/>
      <c r="L33" s="11"/>
      <c r="M33" s="11"/>
    </row>
    <row r="34" spans="2:13" s="1" customFormat="1" ht="23.25" customHeight="1">
      <c r="B34" s="34" t="s">
        <v>28</v>
      </c>
      <c r="C34" s="61" t="s">
        <v>83</v>
      </c>
      <c r="D34" s="64" t="s">
        <v>84</v>
      </c>
      <c r="E34" s="62" t="s">
        <v>13</v>
      </c>
      <c r="F34" s="63">
        <v>202.25</v>
      </c>
      <c r="G34" s="39">
        <v>4.65</v>
      </c>
      <c r="H34" s="39">
        <f t="shared" si="0"/>
        <v>5.58</v>
      </c>
      <c r="I34" s="9">
        <f t="shared" si="1"/>
        <v>1128.56</v>
      </c>
      <c r="J34" s="11"/>
      <c r="K34" s="11"/>
      <c r="L34" s="11"/>
      <c r="M34" s="11"/>
    </row>
    <row r="35" spans="2:13" s="1" customFormat="1" ht="22.5" customHeight="1">
      <c r="B35" s="34" t="s">
        <v>41</v>
      </c>
      <c r="C35" s="35" t="s">
        <v>85</v>
      </c>
      <c r="D35" s="57" t="s">
        <v>86</v>
      </c>
      <c r="E35" s="66" t="s">
        <v>13</v>
      </c>
      <c r="F35" s="65">
        <v>202.25</v>
      </c>
      <c r="G35" s="45">
        <v>14.5</v>
      </c>
      <c r="H35" s="39">
        <f t="shared" si="0"/>
        <v>17.4</v>
      </c>
      <c r="I35" s="9">
        <f t="shared" si="1"/>
        <v>3519.15</v>
      </c>
      <c r="J35" s="11"/>
      <c r="K35" s="11"/>
      <c r="L35" s="11"/>
      <c r="M35" s="11"/>
    </row>
    <row r="36" spans="2:13" s="1" customFormat="1" ht="24.75" customHeight="1">
      <c r="B36" s="34" t="s">
        <v>79</v>
      </c>
      <c r="C36" s="35" t="s">
        <v>87</v>
      </c>
      <c r="D36" s="57" t="s">
        <v>88</v>
      </c>
      <c r="E36" s="66" t="s">
        <v>13</v>
      </c>
      <c r="F36" s="65">
        <v>268.6</v>
      </c>
      <c r="G36" s="45">
        <v>21.83</v>
      </c>
      <c r="H36" s="39">
        <f t="shared" si="0"/>
        <v>26.2</v>
      </c>
      <c r="I36" s="9">
        <f t="shared" si="1"/>
        <v>7037.32</v>
      </c>
      <c r="J36" s="11"/>
      <c r="K36" s="11"/>
      <c r="L36" s="11"/>
      <c r="M36" s="11"/>
    </row>
    <row r="37" spans="2:13" s="1" customFormat="1" ht="27.75" customHeight="1">
      <c r="B37" s="34" t="s">
        <v>80</v>
      </c>
      <c r="C37" s="35" t="s">
        <v>89</v>
      </c>
      <c r="D37" s="36" t="s">
        <v>90</v>
      </c>
      <c r="E37" s="66" t="s">
        <v>13</v>
      </c>
      <c r="F37" s="65">
        <v>2109.9</v>
      </c>
      <c r="G37" s="45">
        <v>10.2</v>
      </c>
      <c r="H37" s="39">
        <f t="shared" si="0"/>
        <v>12.24</v>
      </c>
      <c r="I37" s="9">
        <f t="shared" si="1"/>
        <v>25825.18</v>
      </c>
      <c r="J37" s="11"/>
      <c r="K37" s="11"/>
      <c r="L37" s="11"/>
      <c r="M37" s="11"/>
    </row>
    <row r="38" spans="2:13" s="1" customFormat="1" ht="23.25" customHeight="1">
      <c r="B38" s="34" t="s">
        <v>81</v>
      </c>
      <c r="C38" s="35" t="s">
        <v>91</v>
      </c>
      <c r="D38" s="36" t="s">
        <v>92</v>
      </c>
      <c r="E38" s="66" t="s">
        <v>13</v>
      </c>
      <c r="F38" s="65">
        <v>626.33</v>
      </c>
      <c r="G38" s="45">
        <v>11.1</v>
      </c>
      <c r="H38" s="39">
        <f t="shared" si="0"/>
        <v>13.32</v>
      </c>
      <c r="I38" s="9">
        <f t="shared" si="1"/>
        <v>8342.72</v>
      </c>
      <c r="J38" s="11"/>
      <c r="K38" s="11"/>
      <c r="L38" s="11"/>
      <c r="M38" s="11"/>
    </row>
    <row r="39" spans="2:13" s="1" customFormat="1" ht="25.5" customHeight="1">
      <c r="B39" s="34" t="s">
        <v>82</v>
      </c>
      <c r="C39" s="35" t="s">
        <v>94</v>
      </c>
      <c r="D39" s="36" t="s">
        <v>95</v>
      </c>
      <c r="E39" s="66" t="s">
        <v>13</v>
      </c>
      <c r="F39" s="65">
        <v>225.79</v>
      </c>
      <c r="G39" s="45">
        <v>18.04</v>
      </c>
      <c r="H39" s="39">
        <f t="shared" si="0"/>
        <v>21.65</v>
      </c>
      <c r="I39" s="9">
        <f t="shared" si="1"/>
        <v>4888.35</v>
      </c>
      <c r="J39" s="11"/>
      <c r="K39" s="11"/>
      <c r="L39" s="11"/>
      <c r="M39" s="11"/>
    </row>
    <row r="40" spans="2:13" s="1" customFormat="1" ht="22.5" customHeight="1">
      <c r="B40" s="34" t="s">
        <v>93</v>
      </c>
      <c r="C40" s="35" t="s">
        <v>123</v>
      </c>
      <c r="D40" s="36" t="s">
        <v>96</v>
      </c>
      <c r="E40" s="66" t="s">
        <v>13</v>
      </c>
      <c r="F40" s="65">
        <v>193.56</v>
      </c>
      <c r="G40" s="45">
        <v>18.5</v>
      </c>
      <c r="H40" s="39">
        <f t="shared" si="0"/>
        <v>22.2</v>
      </c>
      <c r="I40" s="9">
        <f t="shared" si="1"/>
        <v>4297.03</v>
      </c>
      <c r="J40" s="11"/>
      <c r="K40" s="11"/>
      <c r="L40" s="11"/>
      <c r="M40" s="11"/>
    </row>
    <row r="41" spans="2:13" s="1" customFormat="1" ht="12.75" customHeight="1">
      <c r="B41" s="34"/>
      <c r="C41" s="35"/>
      <c r="D41" s="41" t="s">
        <v>14</v>
      </c>
      <c r="E41" s="66"/>
      <c r="F41" s="65"/>
      <c r="G41" s="45"/>
      <c r="H41" s="39">
        <f t="shared" si="0"/>
        <v>0</v>
      </c>
      <c r="I41" s="10">
        <f>SUM(I33:I40)</f>
        <v>55038.31</v>
      </c>
      <c r="J41" s="11"/>
      <c r="K41" s="11"/>
      <c r="L41" s="11"/>
      <c r="M41" s="11"/>
    </row>
    <row r="42" spans="2:13" s="1" customFormat="1" ht="12.75" customHeight="1">
      <c r="B42" s="42">
        <v>7</v>
      </c>
      <c r="C42" s="67"/>
      <c r="D42" s="68" t="s">
        <v>16</v>
      </c>
      <c r="E42" s="60"/>
      <c r="F42" s="63"/>
      <c r="G42" s="39"/>
      <c r="H42" s="39">
        <f t="shared" si="0"/>
        <v>0</v>
      </c>
      <c r="I42" s="9">
        <f t="shared" si="1"/>
        <v>0</v>
      </c>
      <c r="J42" s="11"/>
      <c r="K42" s="11"/>
      <c r="L42" s="11"/>
      <c r="M42" s="11"/>
    </row>
    <row r="43" spans="2:13" s="1" customFormat="1" ht="12.75" customHeight="1">
      <c r="B43" s="48" t="s">
        <v>97</v>
      </c>
      <c r="C43" s="35" t="s">
        <v>104</v>
      </c>
      <c r="D43" s="50" t="s">
        <v>111</v>
      </c>
      <c r="E43" s="44" t="s">
        <v>15</v>
      </c>
      <c r="F43" s="69">
        <v>4.5</v>
      </c>
      <c r="G43" s="45">
        <v>91.44</v>
      </c>
      <c r="H43" s="39">
        <f t="shared" si="0"/>
        <v>109.73</v>
      </c>
      <c r="I43" s="9">
        <f t="shared" si="1"/>
        <v>493.79</v>
      </c>
      <c r="J43" s="11"/>
      <c r="K43" s="11"/>
      <c r="L43" s="11"/>
      <c r="M43" s="11"/>
    </row>
    <row r="44" spans="2:13" s="1" customFormat="1" ht="35.25" customHeight="1">
      <c r="B44" s="48" t="s">
        <v>98</v>
      </c>
      <c r="C44" s="35" t="s">
        <v>106</v>
      </c>
      <c r="D44" s="36" t="s">
        <v>112</v>
      </c>
      <c r="E44" s="60" t="s">
        <v>15</v>
      </c>
      <c r="F44" s="63">
        <v>5.3</v>
      </c>
      <c r="G44" s="45">
        <v>428.73</v>
      </c>
      <c r="H44" s="39">
        <f t="shared" si="0"/>
        <v>514.48</v>
      </c>
      <c r="I44" s="9">
        <f t="shared" si="1"/>
        <v>2726.74</v>
      </c>
      <c r="J44" s="11"/>
      <c r="K44" s="11"/>
      <c r="L44" s="11"/>
      <c r="M44" s="11"/>
    </row>
    <row r="45" spans="2:13" s="1" customFormat="1" ht="12.75" customHeight="1">
      <c r="B45" s="48" t="s">
        <v>99</v>
      </c>
      <c r="C45" s="35" t="s">
        <v>105</v>
      </c>
      <c r="D45" s="36" t="s">
        <v>113</v>
      </c>
      <c r="E45" s="60" t="s">
        <v>13</v>
      </c>
      <c r="F45" s="63">
        <v>52.22</v>
      </c>
      <c r="G45" s="45">
        <v>45.98</v>
      </c>
      <c r="H45" s="39">
        <f t="shared" si="0"/>
        <v>55.18</v>
      </c>
      <c r="I45" s="9">
        <f t="shared" si="1"/>
        <v>2881.5</v>
      </c>
      <c r="J45" s="11"/>
      <c r="K45" s="11"/>
      <c r="L45" s="11"/>
      <c r="M45" s="11"/>
    </row>
    <row r="46" spans="2:13" s="1" customFormat="1" ht="24.75" customHeight="1">
      <c r="B46" s="48" t="s">
        <v>100</v>
      </c>
      <c r="C46" s="35" t="s">
        <v>107</v>
      </c>
      <c r="D46" s="36" t="s">
        <v>114</v>
      </c>
      <c r="E46" s="60" t="s">
        <v>13</v>
      </c>
      <c r="F46" s="63">
        <v>7.74</v>
      </c>
      <c r="G46" s="45">
        <v>17.17</v>
      </c>
      <c r="H46" s="39">
        <f t="shared" si="0"/>
        <v>20.6</v>
      </c>
      <c r="I46" s="9">
        <f t="shared" si="1"/>
        <v>159.44</v>
      </c>
      <c r="J46" s="11"/>
      <c r="K46" s="11"/>
      <c r="L46" s="11"/>
      <c r="M46" s="11"/>
    </row>
    <row r="47" spans="2:13" s="1" customFormat="1" ht="12.75" customHeight="1">
      <c r="B47" s="48" t="s">
        <v>101</v>
      </c>
      <c r="C47" s="35" t="s">
        <v>110</v>
      </c>
      <c r="D47" s="36" t="s">
        <v>115</v>
      </c>
      <c r="E47" s="60" t="s">
        <v>17</v>
      </c>
      <c r="F47" s="63">
        <v>1</v>
      </c>
      <c r="G47" s="45">
        <v>22.8</v>
      </c>
      <c r="H47" s="39">
        <f t="shared" si="0"/>
        <v>27.36</v>
      </c>
      <c r="I47" s="9">
        <f t="shared" si="1"/>
        <v>27.36</v>
      </c>
      <c r="J47" s="11"/>
      <c r="K47" s="11"/>
      <c r="L47" s="11"/>
      <c r="M47" s="11"/>
    </row>
    <row r="48" spans="2:13" s="1" customFormat="1" ht="26.25" customHeight="1">
      <c r="B48" s="48" t="s">
        <v>102</v>
      </c>
      <c r="C48" s="35" t="s">
        <v>108</v>
      </c>
      <c r="D48" s="36" t="s">
        <v>116</v>
      </c>
      <c r="E48" s="60" t="s">
        <v>17</v>
      </c>
      <c r="F48" s="63">
        <v>1</v>
      </c>
      <c r="G48" s="45">
        <v>8.53</v>
      </c>
      <c r="H48" s="39">
        <f t="shared" si="0"/>
        <v>10.24</v>
      </c>
      <c r="I48" s="9">
        <f t="shared" si="1"/>
        <v>10.24</v>
      </c>
      <c r="J48" s="11"/>
      <c r="K48" s="11"/>
      <c r="L48" s="11"/>
      <c r="M48" s="11"/>
    </row>
    <row r="49" spans="2:13" s="1" customFormat="1" ht="12.75" customHeight="1">
      <c r="B49" s="48" t="s">
        <v>103</v>
      </c>
      <c r="C49" s="35" t="s">
        <v>109</v>
      </c>
      <c r="D49" s="36" t="s">
        <v>117</v>
      </c>
      <c r="E49" s="60" t="s">
        <v>17</v>
      </c>
      <c r="F49" s="63">
        <v>50</v>
      </c>
      <c r="G49" s="45">
        <v>1.5</v>
      </c>
      <c r="H49" s="39">
        <f t="shared" si="0"/>
        <v>1.8</v>
      </c>
      <c r="I49" s="9">
        <f t="shared" si="1"/>
        <v>90</v>
      </c>
      <c r="J49" s="11"/>
      <c r="K49" s="11"/>
      <c r="L49" s="11"/>
      <c r="M49" s="11"/>
    </row>
    <row r="50" spans="2:13" s="1" customFormat="1" ht="12.75" customHeight="1" thickBot="1">
      <c r="B50" s="82"/>
      <c r="C50" s="83"/>
      <c r="D50" s="41" t="s">
        <v>14</v>
      </c>
      <c r="E50" s="66"/>
      <c r="F50" s="65"/>
      <c r="G50" s="45"/>
      <c r="H50" s="39">
        <f>ROUND((G50*1.2),2)</f>
        <v>0</v>
      </c>
      <c r="I50" s="10">
        <f>SUM(I42:I49)</f>
        <v>6389.069999999999</v>
      </c>
      <c r="J50" s="11"/>
      <c r="K50" s="11"/>
      <c r="L50" s="11"/>
      <c r="M50" s="11"/>
    </row>
    <row r="51" spans="2:9" ht="18" customHeight="1" thickBot="1">
      <c r="B51" s="94" t="s">
        <v>18</v>
      </c>
      <c r="C51" s="95"/>
      <c r="D51" s="95"/>
      <c r="E51" s="95"/>
      <c r="F51" s="95"/>
      <c r="G51" s="95"/>
      <c r="H51" s="96"/>
      <c r="I51" s="23">
        <f>SUM(I9:I50)/2</f>
        <v>93390.79999999997</v>
      </c>
    </row>
    <row r="52" spans="2:9" ht="13.5" customHeight="1">
      <c r="B52" s="24"/>
      <c r="C52" s="24"/>
      <c r="D52" s="24"/>
      <c r="E52" s="24"/>
      <c r="F52" s="24"/>
      <c r="G52" s="24"/>
      <c r="H52" s="24"/>
      <c r="I52" s="22"/>
    </row>
    <row r="53" spans="2:9" ht="14.25">
      <c r="B53" s="27"/>
      <c r="C53" s="25" t="s">
        <v>121</v>
      </c>
      <c r="D53" s="25"/>
      <c r="E53" s="28" t="s">
        <v>119</v>
      </c>
      <c r="F53" s="26"/>
      <c r="G53" s="26"/>
      <c r="H53" s="29"/>
      <c r="I53" s="20"/>
    </row>
    <row r="54" spans="2:9" ht="14.25" customHeight="1" hidden="1">
      <c r="B54" s="30"/>
      <c r="C54" s="28"/>
      <c r="D54" s="28"/>
      <c r="E54" s="28" t="s">
        <v>34</v>
      </c>
      <c r="F54" s="26"/>
      <c r="G54" s="26"/>
      <c r="H54" s="30"/>
      <c r="I54" s="18"/>
    </row>
    <row r="55" spans="2:9" ht="14.25">
      <c r="B55" s="30"/>
      <c r="C55" s="28" t="s">
        <v>120</v>
      </c>
      <c r="D55" s="28"/>
      <c r="E55" s="28" t="s">
        <v>118</v>
      </c>
      <c r="F55" s="26"/>
      <c r="G55" s="26"/>
      <c r="H55" s="30"/>
      <c r="I55" s="21"/>
    </row>
    <row r="56" spans="2:9" ht="14.25">
      <c r="B56" s="30"/>
      <c r="C56" s="28"/>
      <c r="D56" s="28"/>
      <c r="E56" s="31"/>
      <c r="F56" s="31"/>
      <c r="G56" s="31"/>
      <c r="H56" s="30"/>
      <c r="I56" s="18"/>
    </row>
    <row r="57" spans="2:9" ht="14.25">
      <c r="B57" s="30"/>
      <c r="C57" s="28"/>
      <c r="D57" s="28"/>
      <c r="E57" s="31"/>
      <c r="F57" s="31"/>
      <c r="G57" s="31"/>
      <c r="H57" s="30"/>
      <c r="I57" s="18"/>
    </row>
    <row r="58" spans="2:9" ht="12.75">
      <c r="B58" s="30"/>
      <c r="C58" s="30"/>
      <c r="D58" s="30"/>
      <c r="E58" s="31"/>
      <c r="F58" s="31"/>
      <c r="G58" s="31"/>
      <c r="H58" s="30"/>
      <c r="I58" s="18"/>
    </row>
    <row r="59" spans="2:9" ht="12.75">
      <c r="B59" s="30"/>
      <c r="C59" s="30"/>
      <c r="D59" s="30"/>
      <c r="E59" s="31"/>
      <c r="F59" s="31"/>
      <c r="G59" s="31"/>
      <c r="H59" s="30"/>
      <c r="I59" s="18"/>
    </row>
    <row r="60" spans="2:9" ht="12.75">
      <c r="B60" s="30"/>
      <c r="C60" s="30"/>
      <c r="D60" s="30"/>
      <c r="E60" s="31"/>
      <c r="F60" s="31"/>
      <c r="G60" s="31"/>
      <c r="H60" s="30"/>
      <c r="I60" s="18"/>
    </row>
    <row r="61" spans="2:9" ht="12.75">
      <c r="B61" s="32"/>
      <c r="C61" s="32"/>
      <c r="D61" s="32"/>
      <c r="E61" s="33"/>
      <c r="F61" s="33"/>
      <c r="G61" s="33"/>
      <c r="H61" s="32"/>
      <c r="I61" s="1"/>
    </row>
    <row r="62" spans="2:9" ht="12.75">
      <c r="B62" s="1"/>
      <c r="C62" s="1"/>
      <c r="D62" s="1"/>
      <c r="E62" s="12"/>
      <c r="F62" s="12"/>
      <c r="G62" s="12"/>
      <c r="H62" s="1"/>
      <c r="I62" s="1"/>
    </row>
  </sheetData>
  <sheetProtection/>
  <mergeCells count="10">
    <mergeCell ref="H2:I2"/>
    <mergeCell ref="F2:G2"/>
    <mergeCell ref="F3:G3"/>
    <mergeCell ref="F4:G4"/>
    <mergeCell ref="F5:G6"/>
    <mergeCell ref="B1:I1"/>
    <mergeCell ref="H3:I3"/>
    <mergeCell ref="B4:E4"/>
    <mergeCell ref="B51:H51"/>
    <mergeCell ref="B5:E5"/>
  </mergeCells>
  <printOptions horizontalCentered="1" verticalCentered="1"/>
  <pageMargins left="0.1968503937007874" right="0" top="0.1968503937007874" bottom="0" header="0" footer="0"/>
  <pageSetup horizontalDpi="300" verticalDpi="300" orientation="portrait"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Setop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Setop</dc:creator>
  <cp:keywords/>
  <dc:description/>
  <cp:lastModifiedBy>cliene</cp:lastModifiedBy>
  <cp:lastPrinted>2021-11-01T10:44:37Z</cp:lastPrinted>
  <dcterms:created xsi:type="dcterms:W3CDTF">2006-09-22T13:55:22Z</dcterms:created>
  <dcterms:modified xsi:type="dcterms:W3CDTF">2021-11-01T11:28:50Z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1046-11.2.0.9984</vt:lpwstr>
  </property>
</Properties>
</file>